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activeTab="5"/>
  </bookViews>
  <sheets>
    <sheet name="общекомандный " sheetId="1" r:id="rId1"/>
    <sheet name="мужчины, женщины" sheetId="2" r:id="rId2"/>
    <sheet name="юниоры, юноирки" sheetId="3" r:id="rId3"/>
    <sheet name="18-19 лет" sheetId="4" r:id="rId4"/>
    <sheet name="16-17 лет" sheetId="5" r:id="rId5"/>
    <sheet name="14-15 лет" sheetId="6" r:id="rId6"/>
  </sheets>
  <calcPr calcId="125725" iterateDelta="1E-4"/>
</workbook>
</file>

<file path=xl/calcChain.xml><?xml version="1.0" encoding="utf-8"?>
<calcChain xmlns="http://schemas.openxmlformats.org/spreadsheetml/2006/main">
  <c r="F4" i="6"/>
  <c r="J4"/>
  <c r="L4"/>
  <c r="Q4"/>
  <c r="U4"/>
  <c r="W4"/>
  <c r="Y4" s="1"/>
  <c r="F5"/>
  <c r="J5"/>
  <c r="L5"/>
  <c r="Q5"/>
  <c r="U5"/>
  <c r="W5"/>
  <c r="Y5"/>
  <c r="F6"/>
  <c r="J6"/>
  <c r="L6"/>
  <c r="Q6"/>
  <c r="U6"/>
  <c r="W6"/>
  <c r="Y6" s="1"/>
  <c r="F7"/>
  <c r="J7"/>
  <c r="L7"/>
  <c r="Q7"/>
  <c r="U7"/>
  <c r="W7"/>
  <c r="Y7" s="1"/>
  <c r="F8"/>
  <c r="J8"/>
  <c r="L8"/>
  <c r="Q8"/>
  <c r="U8"/>
  <c r="W8"/>
  <c r="Y8"/>
  <c r="F9"/>
  <c r="J9"/>
  <c r="L9"/>
  <c r="Q9"/>
  <c r="U9"/>
  <c r="W9"/>
  <c r="Y9"/>
  <c r="F10"/>
  <c r="J10"/>
  <c r="L10"/>
  <c r="Q10"/>
  <c r="U10"/>
  <c r="W10"/>
  <c r="Y10" s="1"/>
  <c r="F11"/>
  <c r="J11"/>
  <c r="L11"/>
  <c r="Q11"/>
  <c r="U11"/>
  <c r="W11"/>
  <c r="Y11" s="1"/>
  <c r="F12"/>
  <c r="J12"/>
  <c r="L12"/>
  <c r="Q12"/>
  <c r="U12"/>
  <c r="W12"/>
  <c r="Y12"/>
  <c r="F13"/>
  <c r="J13"/>
  <c r="L13"/>
  <c r="Q13"/>
  <c r="U13"/>
  <c r="W13"/>
  <c r="Y13"/>
  <c r="F14"/>
  <c r="J14"/>
  <c r="L14"/>
  <c r="Q14"/>
  <c r="U14"/>
  <c r="W14"/>
  <c r="Y14" s="1"/>
  <c r="F15"/>
  <c r="J15"/>
  <c r="L15"/>
  <c r="Q15"/>
  <c r="U15"/>
  <c r="W15"/>
  <c r="Y15" s="1"/>
  <c r="F16"/>
  <c r="J16"/>
  <c r="L16"/>
  <c r="Q16"/>
  <c r="U16"/>
  <c r="W16"/>
  <c r="Y16"/>
  <c r="F17"/>
  <c r="J17"/>
  <c r="L17"/>
  <c r="Q17"/>
  <c r="U17"/>
  <c r="W17"/>
  <c r="Y17"/>
  <c r="F18"/>
  <c r="J18"/>
  <c r="L18"/>
  <c r="Q18"/>
  <c r="U18"/>
  <c r="W18"/>
  <c r="Y18" s="1"/>
  <c r="F19"/>
  <c r="J19"/>
  <c r="L19"/>
  <c r="Q19"/>
  <c r="U19"/>
  <c r="W19"/>
  <c r="Y19" s="1"/>
  <c r="F20"/>
  <c r="J20"/>
  <c r="L20"/>
  <c r="Q20"/>
  <c r="U20"/>
  <c r="W20"/>
  <c r="Y20"/>
  <c r="F5" i="5"/>
  <c r="J5"/>
  <c r="M5"/>
  <c r="R5"/>
  <c r="V5"/>
  <c r="Y5"/>
  <c r="AA5"/>
  <c r="F6"/>
  <c r="J6"/>
  <c r="M6"/>
  <c r="R6"/>
  <c r="V6"/>
  <c r="Y6"/>
  <c r="AA6" s="1"/>
  <c r="F7"/>
  <c r="J7"/>
  <c r="M7"/>
  <c r="R7"/>
  <c r="V7"/>
  <c r="Y7"/>
  <c r="AA7" s="1"/>
  <c r="F8"/>
  <c r="J8"/>
  <c r="M8"/>
  <c r="R8"/>
  <c r="V8"/>
  <c r="Y8"/>
  <c r="AA8"/>
  <c r="F9"/>
  <c r="J9"/>
  <c r="M9"/>
  <c r="R9"/>
  <c r="V9"/>
  <c r="Y9"/>
  <c r="AA9"/>
  <c r="F10"/>
  <c r="J10"/>
  <c r="M10"/>
  <c r="R10"/>
  <c r="V10"/>
  <c r="Y10"/>
  <c r="AA10" s="1"/>
  <c r="F11"/>
  <c r="J11"/>
  <c r="M11"/>
  <c r="R11"/>
  <c r="V11"/>
  <c r="Y11"/>
  <c r="AA11" s="1"/>
  <c r="F12"/>
  <c r="J12"/>
  <c r="M12"/>
  <c r="R12"/>
  <c r="V12"/>
  <c r="Y12"/>
  <c r="AA12"/>
  <c r="F13"/>
  <c r="J13"/>
  <c r="M13"/>
  <c r="R13"/>
  <c r="V13"/>
  <c r="Y13"/>
  <c r="AA13"/>
  <c r="F14"/>
  <c r="J14"/>
  <c r="M14"/>
  <c r="R14"/>
  <c r="V14"/>
  <c r="Y14"/>
  <c r="AA14"/>
  <c r="F15"/>
  <c r="J15"/>
  <c r="M15"/>
  <c r="R15"/>
  <c r="V15"/>
  <c r="Y15"/>
  <c r="AA15" s="1"/>
  <c r="F16"/>
  <c r="J16"/>
  <c r="M16"/>
  <c r="R16"/>
  <c r="V16"/>
  <c r="Y16"/>
  <c r="AA16"/>
  <c r="F17"/>
  <c r="J17"/>
  <c r="M17"/>
  <c r="R17"/>
  <c r="V17"/>
  <c r="Y17"/>
  <c r="AA17"/>
  <c r="F18"/>
  <c r="J18"/>
  <c r="M18"/>
  <c r="R18"/>
  <c r="V18"/>
  <c r="Y18"/>
  <c r="AA18"/>
  <c r="F19"/>
  <c r="J19"/>
  <c r="M19"/>
  <c r="R19"/>
  <c r="V19"/>
  <c r="Y19"/>
  <c r="AA19" s="1"/>
  <c r="F20"/>
  <c r="J20"/>
  <c r="M20"/>
  <c r="R20"/>
  <c r="V20"/>
  <c r="Y20"/>
  <c r="AA20"/>
  <c r="F21"/>
  <c r="J21"/>
  <c r="M21"/>
  <c r="R21"/>
  <c r="V21"/>
  <c r="Y21"/>
  <c r="AA21"/>
  <c r="F22"/>
  <c r="J22"/>
  <c r="M22"/>
  <c r="R22"/>
  <c r="V22"/>
  <c r="Y22"/>
  <c r="AA22"/>
  <c r="F23"/>
  <c r="J23"/>
  <c r="M23"/>
  <c r="R23"/>
  <c r="V23"/>
  <c r="Y23"/>
  <c r="AA23" s="1"/>
  <c r="F24"/>
  <c r="J24"/>
  <c r="M24"/>
  <c r="R24"/>
  <c r="V24"/>
  <c r="Y24"/>
  <c r="AA24"/>
  <c r="F25"/>
  <c r="J25"/>
  <c r="M25"/>
  <c r="R25"/>
  <c r="V25"/>
  <c r="Y25"/>
  <c r="AA25"/>
  <c r="F26"/>
  <c r="J26"/>
  <c r="M26"/>
  <c r="R26"/>
  <c r="V26"/>
  <c r="Y26"/>
  <c r="AA26"/>
  <c r="F27"/>
  <c r="J27"/>
  <c r="M27"/>
  <c r="R27"/>
  <c r="V27"/>
  <c r="Y27"/>
  <c r="AA27" s="1"/>
  <c r="F28"/>
  <c r="J28"/>
  <c r="M28"/>
  <c r="R28"/>
  <c r="V28"/>
  <c r="Y28"/>
  <c r="AA28"/>
  <c r="F29"/>
  <c r="J29"/>
  <c r="M29"/>
  <c r="R29"/>
  <c r="V29"/>
  <c r="Y29"/>
  <c r="AA29"/>
  <c r="F30"/>
  <c r="J30"/>
  <c r="M30"/>
  <c r="R30"/>
  <c r="V30"/>
  <c r="Y30"/>
  <c r="AA30"/>
  <c r="F31"/>
  <c r="J31"/>
  <c r="M31"/>
  <c r="R31"/>
  <c r="V31"/>
  <c r="Y31"/>
  <c r="AA31" s="1"/>
  <c r="F32"/>
  <c r="J32"/>
  <c r="M32"/>
  <c r="R32"/>
  <c r="V32"/>
  <c r="Y32"/>
  <c r="AA32"/>
  <c r="F33"/>
  <c r="J33"/>
  <c r="M33"/>
  <c r="R33"/>
  <c r="V33"/>
  <c r="Y33"/>
  <c r="AA33"/>
  <c r="F34"/>
  <c r="J34"/>
  <c r="M34"/>
  <c r="R34"/>
  <c r="V34"/>
  <c r="Y34"/>
  <c r="AA34"/>
  <c r="F35"/>
  <c r="J35"/>
  <c r="M35"/>
  <c r="R35"/>
  <c r="V35"/>
  <c r="Y35"/>
  <c r="AA35" s="1"/>
  <c r="F36"/>
  <c r="J36"/>
  <c r="M36"/>
  <c r="R36"/>
  <c r="V36"/>
  <c r="Y36"/>
  <c r="AA36"/>
  <c r="F37"/>
  <c r="J37"/>
  <c r="M37"/>
  <c r="R37"/>
  <c r="V37"/>
  <c r="Y37"/>
  <c r="AA37"/>
  <c r="G4" i="4"/>
  <c r="T4" s="1"/>
  <c r="AO4" s="1"/>
  <c r="L4"/>
  <c r="P4"/>
  <c r="Z4"/>
  <c r="AE4"/>
  <c r="AI4"/>
  <c r="AM4"/>
  <c r="G5"/>
  <c r="L5"/>
  <c r="P5"/>
  <c r="T5" s="1"/>
  <c r="Z5"/>
  <c r="AE5"/>
  <c r="AI5"/>
  <c r="AM5" s="1"/>
  <c r="G6"/>
  <c r="T6" s="1"/>
  <c r="L6"/>
  <c r="P6"/>
  <c r="Z6"/>
  <c r="AM6" s="1"/>
  <c r="AE6"/>
  <c r="AI6"/>
  <c r="G7"/>
  <c r="T7" s="1"/>
  <c r="L7"/>
  <c r="P7"/>
  <c r="Z7"/>
  <c r="AM7" s="1"/>
  <c r="AE7"/>
  <c r="AI7"/>
  <c r="G8"/>
  <c r="L8"/>
  <c r="P8"/>
  <c r="T8"/>
  <c r="AO8" s="1"/>
  <c r="Z8"/>
  <c r="AE8"/>
  <c r="AI8"/>
  <c r="AM8"/>
  <c r="G9"/>
  <c r="L9"/>
  <c r="P9"/>
  <c r="T9" s="1"/>
  <c r="Z9"/>
  <c r="AE9"/>
  <c r="AI9"/>
  <c r="AM9" s="1"/>
  <c r="G10"/>
  <c r="T10" s="1"/>
  <c r="L10"/>
  <c r="P10"/>
  <c r="Z10"/>
  <c r="AM10" s="1"/>
  <c r="AE10"/>
  <c r="AI10"/>
  <c r="G11"/>
  <c r="T11" s="1"/>
  <c r="L11"/>
  <c r="P11"/>
  <c r="Z11"/>
  <c r="AM11" s="1"/>
  <c r="AE11"/>
  <c r="AI11"/>
  <c r="G12"/>
  <c r="L12"/>
  <c r="P12"/>
  <c r="T12"/>
  <c r="AO12" s="1"/>
  <c r="Z12"/>
  <c r="AE12"/>
  <c r="AI12"/>
  <c r="AM12"/>
  <c r="G13"/>
  <c r="L13"/>
  <c r="P13"/>
  <c r="T13" s="1"/>
  <c r="Z13"/>
  <c r="AE13"/>
  <c r="AI13"/>
  <c r="AM13" s="1"/>
  <c r="G14"/>
  <c r="T14" s="1"/>
  <c r="L14"/>
  <c r="P14"/>
  <c r="Z14"/>
  <c r="AM14" s="1"/>
  <c r="AE14"/>
  <c r="AI14"/>
  <c r="G15"/>
  <c r="T15" s="1"/>
  <c r="L15"/>
  <c r="P15"/>
  <c r="Z15"/>
  <c r="AM15" s="1"/>
  <c r="AE15"/>
  <c r="AI15"/>
  <c r="G16"/>
  <c r="L16"/>
  <c r="P16"/>
  <c r="T16"/>
  <c r="AO16" s="1"/>
  <c r="Z16"/>
  <c r="AE16"/>
  <c r="AI16"/>
  <c r="AM16"/>
  <c r="G17"/>
  <c r="L17"/>
  <c r="P17"/>
  <c r="T17" s="1"/>
  <c r="Z17"/>
  <c r="AE17"/>
  <c r="AI17"/>
  <c r="AM17" s="1"/>
  <c r="G18"/>
  <c r="T18" s="1"/>
  <c r="L18"/>
  <c r="P18"/>
  <c r="Z18"/>
  <c r="AM18" s="1"/>
  <c r="AE18"/>
  <c r="AI18"/>
  <c r="G19"/>
  <c r="T19" s="1"/>
  <c r="L19"/>
  <c r="P19"/>
  <c r="Z19"/>
  <c r="AM19" s="1"/>
  <c r="AE19"/>
  <c r="AI19"/>
  <c r="G20"/>
  <c r="L20"/>
  <c r="P20"/>
  <c r="T20"/>
  <c r="AO20" s="1"/>
  <c r="Z20"/>
  <c r="AE20"/>
  <c r="AI20"/>
  <c r="AM20"/>
  <c r="G21"/>
  <c r="L21"/>
  <c r="P21"/>
  <c r="T21" s="1"/>
  <c r="Z21"/>
  <c r="AE21"/>
  <c r="AI21"/>
  <c r="AM21" s="1"/>
  <c r="G22"/>
  <c r="L22"/>
  <c r="T22" s="1"/>
  <c r="P22"/>
  <c r="Z22"/>
  <c r="AM22" s="1"/>
  <c r="AE22"/>
  <c r="AI22"/>
  <c r="G23"/>
  <c r="T23" s="1"/>
  <c r="L23"/>
  <c r="P23"/>
  <c r="Z23"/>
  <c r="AM23" s="1"/>
  <c r="AE23"/>
  <c r="AI23"/>
  <c r="G24"/>
  <c r="L24"/>
  <c r="P24"/>
  <c r="T24"/>
  <c r="AO24" s="1"/>
  <c r="Z24"/>
  <c r="AE24"/>
  <c r="AI24"/>
  <c r="AM24"/>
  <c r="G25"/>
  <c r="L25"/>
  <c r="P25"/>
  <c r="T25" s="1"/>
  <c r="Z25"/>
  <c r="AE25"/>
  <c r="AI25"/>
  <c r="AM25" s="1"/>
  <c r="G26"/>
  <c r="L26"/>
  <c r="T26" s="1"/>
  <c r="P26"/>
  <c r="Z26"/>
  <c r="AM26" s="1"/>
  <c r="AE26"/>
  <c r="AI26"/>
  <c r="G27"/>
  <c r="T27" s="1"/>
  <c r="L27"/>
  <c r="P27"/>
  <c r="Z27"/>
  <c r="AM27" s="1"/>
  <c r="AE27"/>
  <c r="AI27"/>
  <c r="G28"/>
  <c r="L28"/>
  <c r="P28"/>
  <c r="T28"/>
  <c r="AO28" s="1"/>
  <c r="Z28"/>
  <c r="AE28"/>
  <c r="AI28"/>
  <c r="AM28"/>
  <c r="G29"/>
  <c r="L29"/>
  <c r="P29"/>
  <c r="T29" s="1"/>
  <c r="Z29"/>
  <c r="AE29"/>
  <c r="AI29"/>
  <c r="AM29" s="1"/>
  <c r="G30"/>
  <c r="T30" s="1"/>
  <c r="L30"/>
  <c r="P30"/>
  <c r="Z30"/>
  <c r="AM30" s="1"/>
  <c r="AE30"/>
  <c r="AI30"/>
  <c r="G31"/>
  <c r="T31" s="1"/>
  <c r="L31"/>
  <c r="P31"/>
  <c r="Z31"/>
  <c r="AM31" s="1"/>
  <c r="AE31"/>
  <c r="AI31"/>
  <c r="G32"/>
  <c r="L32"/>
  <c r="P32"/>
  <c r="T32"/>
  <c r="AO32" s="1"/>
  <c r="Z32"/>
  <c r="AE32"/>
  <c r="AI32"/>
  <c r="AM32"/>
  <c r="G33"/>
  <c r="L33"/>
  <c r="P33"/>
  <c r="T33" s="1"/>
  <c r="Z33"/>
  <c r="AE33"/>
  <c r="AI33"/>
  <c r="AM33" s="1"/>
  <c r="G34"/>
  <c r="T34" s="1"/>
  <c r="L34"/>
  <c r="P34"/>
  <c r="Z34"/>
  <c r="AM34" s="1"/>
  <c r="AE34"/>
  <c r="AI34"/>
  <c r="G35"/>
  <c r="T35" s="1"/>
  <c r="L35"/>
  <c r="P35"/>
  <c r="Z35"/>
  <c r="AM35" s="1"/>
  <c r="AE35"/>
  <c r="AI35"/>
  <c r="G36"/>
  <c r="L36"/>
  <c r="P36"/>
  <c r="T36"/>
  <c r="AO36" s="1"/>
  <c r="Z36"/>
  <c r="AE36"/>
  <c r="AI36"/>
  <c r="AM36"/>
  <c r="G5" i="2"/>
  <c r="L5"/>
  <c r="Q5"/>
  <c r="AQ5" s="1"/>
  <c r="V5"/>
  <c r="AA5"/>
  <c r="AF5"/>
  <c r="AK5"/>
  <c r="AW5"/>
  <c r="BB5"/>
  <c r="BG5"/>
  <c r="BL5"/>
  <c r="BQ5"/>
  <c r="BV5"/>
  <c r="CA5"/>
  <c r="CG5" s="1"/>
  <c r="CI5" s="1"/>
  <c r="G6"/>
  <c r="L6"/>
  <c r="AQ6" s="1"/>
  <c r="Q6"/>
  <c r="V6"/>
  <c r="AA6"/>
  <c r="AF6"/>
  <c r="AK6"/>
  <c r="AW6"/>
  <c r="BB6"/>
  <c r="BG6"/>
  <c r="BL6"/>
  <c r="BQ6"/>
  <c r="BV6"/>
  <c r="CA6"/>
  <c r="CG6" s="1"/>
  <c r="CI6" s="1"/>
  <c r="G7"/>
  <c r="L7"/>
  <c r="AQ7" s="1"/>
  <c r="Q7"/>
  <c r="V7"/>
  <c r="AA7"/>
  <c r="AF7"/>
  <c r="AK7"/>
  <c r="AW7"/>
  <c r="CG7" s="1"/>
  <c r="CI7" s="1"/>
  <c r="BB7"/>
  <c r="BG7"/>
  <c r="BL7"/>
  <c r="BQ7"/>
  <c r="BV7"/>
  <c r="CA7"/>
  <c r="G8"/>
  <c r="L8"/>
  <c r="Q8"/>
  <c r="V8"/>
  <c r="AA8"/>
  <c r="AF8"/>
  <c r="AK8"/>
  <c r="AQ8"/>
  <c r="AW8"/>
  <c r="BB8"/>
  <c r="BG8"/>
  <c r="BL8"/>
  <c r="BQ8"/>
  <c r="BV8"/>
  <c r="CA8"/>
  <c r="CG8"/>
  <c r="CI8" s="1"/>
  <c r="G9"/>
  <c r="L9"/>
  <c r="Q9"/>
  <c r="V9"/>
  <c r="AA9"/>
  <c r="AF9"/>
  <c r="AK9"/>
  <c r="AQ9" s="1"/>
  <c r="AW9"/>
  <c r="BB9"/>
  <c r="BG9"/>
  <c r="BL9"/>
  <c r="BQ9"/>
  <c r="BV9"/>
  <c r="CA9"/>
  <c r="CG9" s="1"/>
  <c r="CI9" s="1"/>
  <c r="G10"/>
  <c r="L10"/>
  <c r="Q10"/>
  <c r="V10"/>
  <c r="AA10"/>
  <c r="AQ10" s="1"/>
  <c r="AF10"/>
  <c r="AK10"/>
  <c r="AW10"/>
  <c r="BB10"/>
  <c r="BG10"/>
  <c r="BL10"/>
  <c r="BQ10"/>
  <c r="BV10"/>
  <c r="CA10"/>
  <c r="CG10" s="1"/>
  <c r="CI10" s="1"/>
  <c r="G11"/>
  <c r="L11"/>
  <c r="Q11"/>
  <c r="V11"/>
  <c r="AA11"/>
  <c r="AF11"/>
  <c r="AQ11" s="1"/>
  <c r="AK11"/>
  <c r="AW11"/>
  <c r="BB11"/>
  <c r="BG11"/>
  <c r="BL11"/>
  <c r="BQ11"/>
  <c r="BV11"/>
  <c r="CA11"/>
  <c r="CG11" s="1"/>
  <c r="CI11" s="1"/>
  <c r="G12"/>
  <c r="L12"/>
  <c r="Q12"/>
  <c r="V12"/>
  <c r="AA12"/>
  <c r="AF12"/>
  <c r="AK12"/>
  <c r="AQ12"/>
  <c r="AW12"/>
  <c r="BB12"/>
  <c r="BG12"/>
  <c r="BL12"/>
  <c r="BQ12"/>
  <c r="BV12"/>
  <c r="CA12"/>
  <c r="CG12"/>
  <c r="CI12" s="1"/>
  <c r="G13"/>
  <c r="L13"/>
  <c r="Q13"/>
  <c r="AQ13" s="1"/>
  <c r="V13"/>
  <c r="AA13"/>
  <c r="AF13"/>
  <c r="AK13"/>
  <c r="AW13"/>
  <c r="BB13"/>
  <c r="BG13"/>
  <c r="BL13"/>
  <c r="BQ13"/>
  <c r="BV13"/>
  <c r="CA13"/>
  <c r="CG13" s="1"/>
  <c r="CI13" s="1"/>
  <c r="G14"/>
  <c r="L14"/>
  <c r="Q14"/>
  <c r="V14"/>
  <c r="AA14"/>
  <c r="AF14"/>
  <c r="AK14"/>
  <c r="AQ14" s="1"/>
  <c r="AW14"/>
  <c r="BB14"/>
  <c r="BG14"/>
  <c r="BL14"/>
  <c r="BQ14"/>
  <c r="BV14"/>
  <c r="CA14"/>
  <c r="CG14" s="1"/>
  <c r="CI14" s="1"/>
  <c r="G15"/>
  <c r="L15"/>
  <c r="Q15"/>
  <c r="V15"/>
  <c r="AA15"/>
  <c r="AF15"/>
  <c r="AQ15" s="1"/>
  <c r="AK15"/>
  <c r="AW15"/>
  <c r="BB15"/>
  <c r="BG15"/>
  <c r="BL15"/>
  <c r="BQ15"/>
  <c r="BV15"/>
  <c r="CA15"/>
  <c r="CG15" s="1"/>
  <c r="CI15" s="1"/>
  <c r="G16"/>
  <c r="L16"/>
  <c r="Q16"/>
  <c r="V16"/>
  <c r="AA16"/>
  <c r="AF16"/>
  <c r="AK16"/>
  <c r="AQ16"/>
  <c r="AW16"/>
  <c r="BB16"/>
  <c r="BG16"/>
  <c r="BL16"/>
  <c r="BQ16"/>
  <c r="BV16"/>
  <c r="CA16"/>
  <c r="CG16"/>
  <c r="CI16" s="1"/>
  <c r="G17"/>
  <c r="L17"/>
  <c r="Q17"/>
  <c r="AQ17" s="1"/>
  <c r="V17"/>
  <c r="AA17"/>
  <c r="AF17"/>
  <c r="AK17"/>
  <c r="AW17"/>
  <c r="BB17"/>
  <c r="BG17"/>
  <c r="BL17"/>
  <c r="BQ17"/>
  <c r="BV17"/>
  <c r="CA17"/>
  <c r="CG17" s="1"/>
  <c r="CI17" s="1"/>
  <c r="G18"/>
  <c r="L18"/>
  <c r="Q18"/>
  <c r="V18"/>
  <c r="AA18"/>
  <c r="AF18"/>
  <c r="AQ18" s="1"/>
  <c r="CI18" s="1"/>
  <c r="AK18"/>
  <c r="AW18"/>
  <c r="BB18"/>
  <c r="BG18"/>
  <c r="BL18"/>
  <c r="BQ18"/>
  <c r="BV18"/>
  <c r="CA18"/>
  <c r="CG18"/>
  <c r="G19"/>
  <c r="L19"/>
  <c r="Q19"/>
  <c r="V19"/>
  <c r="AA19"/>
  <c r="AF19"/>
  <c r="AQ19" s="1"/>
  <c r="AK19"/>
  <c r="AW19"/>
  <c r="BB19"/>
  <c r="BG19"/>
  <c r="BL19"/>
  <c r="BQ19"/>
  <c r="BV19"/>
  <c r="CA19"/>
  <c r="CG19" s="1"/>
  <c r="CI19" s="1"/>
  <c r="G20"/>
  <c r="L20"/>
  <c r="Q20"/>
  <c r="V20"/>
  <c r="AA20"/>
  <c r="AF20"/>
  <c r="AK20"/>
  <c r="AQ20"/>
  <c r="AW20"/>
  <c r="BB20"/>
  <c r="BG20"/>
  <c r="BL20"/>
  <c r="BQ20"/>
  <c r="BV20"/>
  <c r="CA20"/>
  <c r="CG20"/>
  <c r="CI20" s="1"/>
  <c r="G21"/>
  <c r="L21"/>
  <c r="Q21"/>
  <c r="V21"/>
  <c r="AA21"/>
  <c r="AF21"/>
  <c r="AK21"/>
  <c r="AQ21"/>
  <c r="AW21"/>
  <c r="BB21"/>
  <c r="BG21"/>
  <c r="CG21" s="1"/>
  <c r="CI21" s="1"/>
  <c r="BL21"/>
  <c r="BQ21"/>
  <c r="BV21"/>
  <c r="CA21"/>
  <c r="G22"/>
  <c r="L22"/>
  <c r="Q22"/>
  <c r="V22"/>
  <c r="AA22"/>
  <c r="AF22"/>
  <c r="AK22"/>
  <c r="AQ22" s="1"/>
  <c r="CI22" s="1"/>
  <c r="AW22"/>
  <c r="BB22"/>
  <c r="BG22"/>
  <c r="BL22"/>
  <c r="BQ22"/>
  <c r="BV22"/>
  <c r="CA22"/>
  <c r="CG22"/>
  <c r="G23"/>
  <c r="L23"/>
  <c r="AQ23" s="1"/>
  <c r="Q23"/>
  <c r="V23"/>
  <c r="AA23"/>
  <c r="AF23"/>
  <c r="AK23"/>
  <c r="AW23"/>
  <c r="BB23"/>
  <c r="CG23" s="1"/>
  <c r="CI23" s="1"/>
  <c r="BG23"/>
  <c r="BL23"/>
  <c r="BQ23"/>
  <c r="BV23"/>
  <c r="CA23"/>
  <c r="G24"/>
  <c r="L24"/>
  <c r="Q24"/>
  <c r="V24"/>
  <c r="AA24"/>
  <c r="AF24"/>
  <c r="AK24"/>
  <c r="AQ24"/>
  <c r="AW24"/>
  <c r="BB24"/>
  <c r="BG24"/>
  <c r="BL24"/>
  <c r="BQ24"/>
  <c r="BV24"/>
  <c r="CA24"/>
  <c r="CG24"/>
  <c r="CI24" s="1"/>
  <c r="G25"/>
  <c r="L25"/>
  <c r="Q25"/>
  <c r="AQ25" s="1"/>
  <c r="CI25" s="1"/>
  <c r="V25"/>
  <c r="AA25"/>
  <c r="AF25"/>
  <c r="AK25"/>
  <c r="AW25"/>
  <c r="BB25"/>
  <c r="BG25"/>
  <c r="BL25"/>
  <c r="BQ25"/>
  <c r="BV25"/>
  <c r="CA25"/>
  <c r="G26"/>
  <c r="L26"/>
  <c r="Q26"/>
  <c r="V26"/>
  <c r="AA26"/>
  <c r="AF26"/>
  <c r="AK26"/>
  <c r="AQ26" s="1"/>
  <c r="CI26" s="1"/>
  <c r="AW26"/>
  <c r="BB26"/>
  <c r="BG26"/>
  <c r="BL26"/>
  <c r="BQ26"/>
  <c r="BV26"/>
  <c r="CA26"/>
  <c r="G27"/>
  <c r="L27"/>
  <c r="Q27"/>
  <c r="V27"/>
  <c r="AA27"/>
  <c r="AF27"/>
  <c r="AK27"/>
  <c r="AQ27"/>
  <c r="AW27"/>
  <c r="BB27"/>
  <c r="BG27"/>
  <c r="BL27"/>
  <c r="BQ27"/>
  <c r="BV27"/>
  <c r="CA27"/>
  <c r="CG27"/>
  <c r="CI27" s="1"/>
  <c r="G28"/>
  <c r="L28"/>
  <c r="Q28"/>
  <c r="V28"/>
  <c r="AA28"/>
  <c r="AF28"/>
  <c r="AK28"/>
  <c r="AQ28"/>
  <c r="AW28"/>
  <c r="BB28"/>
  <c r="BG28"/>
  <c r="BL28"/>
  <c r="BQ28"/>
  <c r="BV28"/>
  <c r="CA28"/>
  <c r="CI28"/>
  <c r="G29"/>
  <c r="L29"/>
  <c r="Q29"/>
  <c r="V29"/>
  <c r="AA29"/>
  <c r="AF29"/>
  <c r="AK29"/>
  <c r="AQ29" s="1"/>
  <c r="CI29" s="1"/>
  <c r="AW29"/>
  <c r="BB29"/>
  <c r="BG29"/>
  <c r="BL29"/>
  <c r="BQ29"/>
  <c r="BV29"/>
  <c r="CA29"/>
  <c r="G30"/>
  <c r="L30"/>
  <c r="AQ30" s="1"/>
  <c r="Q30"/>
  <c r="V30"/>
  <c r="AA30"/>
  <c r="AF30"/>
  <c r="AK30"/>
  <c r="AW30"/>
  <c r="BB30"/>
  <c r="BG30"/>
  <c r="BL30"/>
  <c r="BQ30"/>
  <c r="BV30"/>
  <c r="CG30" s="1"/>
  <c r="CI30" s="1"/>
  <c r="CA30"/>
  <c r="G31"/>
  <c r="L31"/>
  <c r="AQ31" s="1"/>
  <c r="CI31" s="1"/>
  <c r="Q31"/>
  <c r="V31"/>
  <c r="AA31"/>
  <c r="AF31"/>
  <c r="AK31"/>
  <c r="AW31"/>
  <c r="BB31"/>
  <c r="BG31"/>
  <c r="BL31"/>
  <c r="BQ31"/>
  <c r="BV31"/>
  <c r="CA31"/>
  <c r="G32"/>
  <c r="L32"/>
  <c r="AQ32" s="1"/>
  <c r="CI32" s="1"/>
  <c r="Q32"/>
  <c r="V32"/>
  <c r="AA32"/>
  <c r="AF32"/>
  <c r="AK32"/>
  <c r="AW32"/>
  <c r="BB32"/>
  <c r="BG32"/>
  <c r="BL32"/>
  <c r="BQ32"/>
  <c r="BV32"/>
  <c r="CA32"/>
  <c r="G33"/>
  <c r="L33"/>
  <c r="Q33"/>
  <c r="V33"/>
  <c r="AA33"/>
  <c r="AF33"/>
  <c r="AK33"/>
  <c r="AW33"/>
  <c r="BB33"/>
  <c r="BG33"/>
  <c r="CG33" s="1"/>
  <c r="CI33" s="1"/>
  <c r="BL33"/>
  <c r="BQ33"/>
  <c r="BV33"/>
  <c r="CA33"/>
  <c r="G34"/>
  <c r="L34"/>
  <c r="Q34"/>
  <c r="V34"/>
  <c r="AA34"/>
  <c r="AF34"/>
  <c r="AQ34" s="1"/>
  <c r="CI34" s="1"/>
  <c r="AK34"/>
  <c r="AW34"/>
  <c r="BB34"/>
  <c r="BG34"/>
  <c r="BL34"/>
  <c r="BQ34"/>
  <c r="BV34"/>
  <c r="CA34"/>
  <c r="G35"/>
  <c r="L35"/>
  <c r="AQ35" s="1"/>
  <c r="CI35" s="1"/>
  <c r="Q35"/>
  <c r="V35"/>
  <c r="AA35"/>
  <c r="AF35"/>
  <c r="AK35"/>
  <c r="AW35"/>
  <c r="BB35"/>
  <c r="BG35"/>
  <c r="BL35"/>
  <c r="BQ35"/>
  <c r="BV35"/>
  <c r="CA35"/>
  <c r="G36"/>
  <c r="L36"/>
  <c r="AQ36" s="1"/>
  <c r="CI36" s="1"/>
  <c r="Q36"/>
  <c r="V36"/>
  <c r="AA36"/>
  <c r="AF36"/>
  <c r="AK36"/>
  <c r="AW36"/>
  <c r="BB36"/>
  <c r="BG36"/>
  <c r="BL36"/>
  <c r="BQ36"/>
  <c r="BV36"/>
  <c r="CA36"/>
  <c r="G37"/>
  <c r="L37"/>
  <c r="Q37"/>
  <c r="V37"/>
  <c r="AA37"/>
  <c r="AF37"/>
  <c r="AK37"/>
  <c r="AQ37"/>
  <c r="AW37"/>
  <c r="BB37"/>
  <c r="BG37"/>
  <c r="BL37"/>
  <c r="BQ37"/>
  <c r="BV37"/>
  <c r="CA37"/>
  <c r="CI37"/>
  <c r="G38"/>
  <c r="L38"/>
  <c r="AQ38" s="1"/>
  <c r="CI38" s="1"/>
  <c r="Q38"/>
  <c r="V38"/>
  <c r="AA38"/>
  <c r="AF38"/>
  <c r="AK38"/>
  <c r="AW38"/>
  <c r="BB38"/>
  <c r="BG38"/>
  <c r="BL38"/>
  <c r="BQ38"/>
  <c r="BV38"/>
  <c r="CA38"/>
  <c r="G39"/>
  <c r="L39"/>
  <c r="Q39"/>
  <c r="V39"/>
  <c r="AA39"/>
  <c r="AF39"/>
  <c r="AK39"/>
  <c r="AQ39"/>
  <c r="AW39"/>
  <c r="BB39"/>
  <c r="CG39" s="1"/>
  <c r="CI39" s="1"/>
  <c r="BG39"/>
  <c r="BL39"/>
  <c r="BQ39"/>
  <c r="BV39"/>
  <c r="CA39"/>
  <c r="G40"/>
  <c r="L40"/>
  <c r="Q40"/>
  <c r="V40"/>
  <c r="AA40"/>
  <c r="AF40"/>
  <c r="AK40"/>
  <c r="AW40"/>
  <c r="BB40"/>
  <c r="BG40"/>
  <c r="BL40"/>
  <c r="BQ40"/>
  <c r="BV40"/>
  <c r="CA40"/>
  <c r="CI40"/>
  <c r="G41"/>
  <c r="L41"/>
  <c r="Q41"/>
  <c r="V41"/>
  <c r="AA41"/>
  <c r="AF41"/>
  <c r="AK41"/>
  <c r="AW41"/>
  <c r="BB41"/>
  <c r="BG41"/>
  <c r="BL41"/>
  <c r="BQ41"/>
  <c r="BV41"/>
  <c r="CA41"/>
  <c r="CI41"/>
  <c r="J3" i="1"/>
  <c r="R3"/>
  <c r="Z3"/>
  <c r="AH3"/>
  <c r="AO3"/>
  <c r="AP3"/>
  <c r="J4"/>
  <c r="AP4" s="1"/>
  <c r="R4"/>
  <c r="Z4"/>
  <c r="AH4"/>
  <c r="AO4"/>
  <c r="J5"/>
  <c r="R5"/>
  <c r="Z5"/>
  <c r="AH5"/>
  <c r="AO5"/>
  <c r="AP5"/>
  <c r="J6"/>
  <c r="AP6" s="1"/>
  <c r="R6"/>
  <c r="Z6"/>
  <c r="AH6"/>
  <c r="AO6"/>
  <c r="J7"/>
  <c r="R7"/>
  <c r="Z7"/>
  <c r="AH7"/>
  <c r="AO7"/>
  <c r="AP7"/>
  <c r="J8"/>
  <c r="AP8" s="1"/>
  <c r="R8"/>
  <c r="Z8"/>
  <c r="AH8"/>
  <c r="AO8"/>
  <c r="J9"/>
  <c r="R9"/>
  <c r="Z9"/>
  <c r="AH9"/>
  <c r="AO9"/>
  <c r="AP9"/>
  <c r="J10"/>
  <c r="AP10" s="1"/>
  <c r="R10"/>
  <c r="Z10"/>
  <c r="AH10"/>
  <c r="AO10"/>
  <c r="J11"/>
  <c r="R11"/>
  <c r="Z11"/>
  <c r="AH11"/>
  <c r="AO11"/>
  <c r="AP11"/>
  <c r="J12"/>
  <c r="AP12" s="1"/>
  <c r="R12"/>
  <c r="Z12"/>
  <c r="AH12"/>
  <c r="AO12"/>
  <c r="J13"/>
  <c r="R13"/>
  <c r="Z13"/>
  <c r="AH13"/>
  <c r="AO13"/>
  <c r="AP13"/>
  <c r="J14"/>
  <c r="AP14" s="1"/>
  <c r="R14"/>
  <c r="Z14"/>
  <c r="AH14"/>
  <c r="AO14"/>
  <c r="J15"/>
  <c r="R15"/>
  <c r="Z15"/>
  <c r="AH15"/>
  <c r="AO15"/>
  <c r="AP15"/>
  <c r="J16"/>
  <c r="AP16" s="1"/>
  <c r="R16"/>
  <c r="Z16"/>
  <c r="AH16"/>
  <c r="AO16"/>
  <c r="J17"/>
  <c r="R17"/>
  <c r="Z17"/>
  <c r="AH17"/>
  <c r="AO17"/>
  <c r="AP17"/>
  <c r="J18"/>
  <c r="AP18" s="1"/>
  <c r="R18"/>
  <c r="Z18"/>
  <c r="AH18"/>
  <c r="AO18"/>
  <c r="J19"/>
  <c r="R19"/>
  <c r="Z19"/>
  <c r="AH19"/>
  <c r="AO19"/>
  <c r="AP19"/>
  <c r="J20"/>
  <c r="AP20" s="1"/>
  <c r="R20"/>
  <c r="Z20"/>
  <c r="AH20"/>
  <c r="AO20"/>
  <c r="J21"/>
  <c r="R21"/>
  <c r="Z21"/>
  <c r="AH21"/>
  <c r="AO21"/>
  <c r="AP21"/>
  <c r="J22"/>
  <c r="AP22" s="1"/>
  <c r="R22"/>
  <c r="Z22"/>
  <c r="AH22"/>
  <c r="AO22"/>
  <c r="J23"/>
  <c r="R23"/>
  <c r="Z23"/>
  <c r="AH23"/>
  <c r="AO23"/>
  <c r="AP23"/>
  <c r="J24"/>
  <c r="AP24" s="1"/>
  <c r="R24"/>
  <c r="Z24"/>
  <c r="AH24"/>
  <c r="AO24"/>
  <c r="J25"/>
  <c r="R25"/>
  <c r="Z25"/>
  <c r="AH25"/>
  <c r="AO25"/>
  <c r="AP25"/>
  <c r="J26"/>
  <c r="AP26" s="1"/>
  <c r="R26"/>
  <c r="Z26"/>
  <c r="AH26"/>
  <c r="AO26"/>
  <c r="J27"/>
  <c r="R27"/>
  <c r="Z27"/>
  <c r="AH27"/>
  <c r="AO27"/>
  <c r="AP27"/>
  <c r="J28"/>
  <c r="AP28" s="1"/>
  <c r="R28"/>
  <c r="Z28"/>
  <c r="AH28"/>
  <c r="AO28"/>
  <c r="J29"/>
  <c r="R29"/>
  <c r="AP29" s="1"/>
  <c r="Z29"/>
  <c r="AO29"/>
  <c r="J30"/>
  <c r="AP30" s="1"/>
  <c r="R30"/>
  <c r="Z30"/>
  <c r="AH30"/>
  <c r="AO30"/>
  <c r="J31"/>
  <c r="R31"/>
  <c r="Z31"/>
  <c r="AP31" s="1"/>
  <c r="AH31"/>
  <c r="AO31"/>
  <c r="J32"/>
  <c r="AP32" s="1"/>
  <c r="R32"/>
  <c r="Z32"/>
  <c r="AH32"/>
  <c r="AO32"/>
  <c r="J33"/>
  <c r="R33"/>
  <c r="Z33"/>
  <c r="AP33" s="1"/>
  <c r="AH33"/>
  <c r="AO33"/>
  <c r="J34"/>
  <c r="AP34" s="1"/>
  <c r="R34"/>
  <c r="Z34"/>
  <c r="AH34"/>
  <c r="AO34"/>
  <c r="J35"/>
  <c r="R35"/>
  <c r="AP35" s="1"/>
  <c r="Z35"/>
  <c r="AO35"/>
  <c r="J36"/>
  <c r="R36"/>
  <c r="Z36"/>
  <c r="AH36"/>
  <c r="AO36"/>
  <c r="AP36"/>
  <c r="J37"/>
  <c r="AP37" s="1"/>
  <c r="R37"/>
  <c r="Z37"/>
  <c r="AH37"/>
  <c r="AO37"/>
  <c r="J38"/>
  <c r="R38"/>
  <c r="Z38"/>
  <c r="AH38"/>
  <c r="AO38"/>
  <c r="AP38"/>
  <c r="J39"/>
  <c r="AP39" s="1"/>
  <c r="R39"/>
  <c r="Z39"/>
  <c r="AH39"/>
  <c r="AO39"/>
  <c r="J40"/>
  <c r="R40"/>
  <c r="Z40"/>
  <c r="AH40"/>
  <c r="AO40"/>
  <c r="AP40"/>
  <c r="J41"/>
  <c r="AP41" s="1"/>
  <c r="R41"/>
  <c r="Z41"/>
  <c r="AH41"/>
  <c r="AO41"/>
  <c r="J42"/>
  <c r="R42"/>
  <c r="Z42"/>
  <c r="AH42"/>
  <c r="AO42"/>
  <c r="AP42"/>
  <c r="J43"/>
  <c r="AP43" s="1"/>
  <c r="R43"/>
  <c r="Z43"/>
  <c r="AH43"/>
  <c r="AO43"/>
  <c r="J44"/>
  <c r="R44"/>
  <c r="Z44"/>
  <c r="AH44"/>
  <c r="AO44"/>
  <c r="AP44"/>
  <c r="J45"/>
  <c r="AP45" s="1"/>
  <c r="R45"/>
  <c r="Z45"/>
  <c r="AH45"/>
  <c r="AO45"/>
  <c r="J46"/>
  <c r="R46"/>
  <c r="Z46"/>
  <c r="AH46"/>
  <c r="AO46"/>
  <c r="AP46"/>
  <c r="J47"/>
  <c r="AP47" s="1"/>
  <c r="R47"/>
  <c r="Z47"/>
  <c r="AH47"/>
  <c r="AO47"/>
  <c r="G5" i="3"/>
  <c r="L5"/>
  <c r="Q5"/>
  <c r="V5"/>
  <c r="AA5"/>
  <c r="AF5"/>
  <c r="AL5"/>
  <c r="AQ5"/>
  <c r="AV5"/>
  <c r="BA5"/>
  <c r="BK5" s="1"/>
  <c r="BF5"/>
  <c r="G6"/>
  <c r="AF6" s="1"/>
  <c r="BM6" s="1"/>
  <c r="L6"/>
  <c r="Q6"/>
  <c r="V6"/>
  <c r="AA6"/>
  <c r="AL6"/>
  <c r="AQ6"/>
  <c r="AV6"/>
  <c r="BK6" s="1"/>
  <c r="BA6"/>
  <c r="BF6"/>
  <c r="G7"/>
  <c r="L7"/>
  <c r="Q7"/>
  <c r="V7"/>
  <c r="AA7"/>
  <c r="AF7" s="1"/>
  <c r="BM7" s="1"/>
  <c r="AL7"/>
  <c r="AQ7"/>
  <c r="AV7"/>
  <c r="BA7"/>
  <c r="BF7"/>
  <c r="BK7"/>
  <c r="G8"/>
  <c r="L8"/>
  <c r="Q8"/>
  <c r="AF8" s="1"/>
  <c r="V8"/>
  <c r="AA8"/>
  <c r="AL8"/>
  <c r="BK8" s="1"/>
  <c r="AQ8"/>
  <c r="AV8"/>
  <c r="BA8"/>
  <c r="BF8"/>
  <c r="G9"/>
  <c r="L9"/>
  <c r="Q9"/>
  <c r="V9"/>
  <c r="AA9"/>
  <c r="AF9"/>
  <c r="AL9"/>
  <c r="AQ9"/>
  <c r="AV9"/>
  <c r="BA9"/>
  <c r="BK9" s="1"/>
  <c r="BF9"/>
  <c r="G10"/>
  <c r="AF10" s="1"/>
  <c r="BM10" s="1"/>
  <c r="L10"/>
  <c r="Q10"/>
  <c r="V10"/>
  <c r="AA10"/>
  <c r="AL10"/>
  <c r="AQ10"/>
  <c r="AV10"/>
  <c r="BA10"/>
  <c r="BK10" s="1"/>
  <c r="BF10"/>
  <c r="G11"/>
  <c r="L11"/>
  <c r="Q11"/>
  <c r="V11"/>
  <c r="AF11" s="1"/>
  <c r="BM11" s="1"/>
  <c r="AA11"/>
  <c r="AL11"/>
  <c r="AQ11"/>
  <c r="AV11"/>
  <c r="BA11"/>
  <c r="BF11"/>
  <c r="BK11"/>
  <c r="G12"/>
  <c r="L12"/>
  <c r="Q12"/>
  <c r="V12"/>
  <c r="AF12" s="1"/>
  <c r="BM12" s="1"/>
  <c r="AA12"/>
  <c r="AL12"/>
  <c r="BK12" s="1"/>
  <c r="AQ12"/>
  <c r="AV12"/>
  <c r="BA12"/>
  <c r="BF12"/>
  <c r="G13"/>
  <c r="L13"/>
  <c r="Q13"/>
  <c r="V13"/>
  <c r="AA13"/>
  <c r="AF13"/>
  <c r="AL13"/>
  <c r="AQ13"/>
  <c r="AV13"/>
  <c r="BA13"/>
  <c r="BK13" s="1"/>
  <c r="BF13"/>
  <c r="G14"/>
  <c r="L14"/>
  <c r="Q14"/>
  <c r="V14"/>
  <c r="AA14"/>
  <c r="AF14" s="1"/>
  <c r="AL14"/>
  <c r="AQ14"/>
  <c r="AV14"/>
  <c r="BA14"/>
  <c r="BK14" s="1"/>
  <c r="BF14"/>
  <c r="G15"/>
  <c r="L15"/>
  <c r="Q15"/>
  <c r="AF15" s="1"/>
  <c r="BM15" s="1"/>
  <c r="V15"/>
  <c r="AA15"/>
  <c r="AL15"/>
  <c r="AQ15"/>
  <c r="AV15"/>
  <c r="BA15"/>
  <c r="BF15"/>
  <c r="BK15"/>
  <c r="G16"/>
  <c r="L16"/>
  <c r="Q16"/>
  <c r="V16"/>
  <c r="AA16"/>
  <c r="AF16"/>
  <c r="BM16" s="1"/>
  <c r="AL16"/>
  <c r="BK16" s="1"/>
  <c r="AQ16"/>
  <c r="AV16"/>
  <c r="BA16"/>
  <c r="BF16"/>
  <c r="G17"/>
  <c r="L17"/>
  <c r="Q17"/>
  <c r="V17"/>
  <c r="AA17"/>
  <c r="AF17"/>
  <c r="AL17"/>
  <c r="AQ17"/>
  <c r="AV17"/>
  <c r="BA17"/>
  <c r="BK17" s="1"/>
  <c r="BF17"/>
  <c r="G18"/>
  <c r="L18"/>
  <c r="Q18"/>
  <c r="V18"/>
  <c r="AA18"/>
  <c r="AF18" s="1"/>
  <c r="BM18" s="1"/>
  <c r="AL18"/>
  <c r="AQ18"/>
  <c r="AV18"/>
  <c r="BA18"/>
  <c r="BF18"/>
  <c r="BK18"/>
  <c r="G19"/>
  <c r="L19"/>
  <c r="Q19"/>
  <c r="AF19" s="1"/>
  <c r="BM19" s="1"/>
  <c r="V19"/>
  <c r="AA19"/>
  <c r="AL19"/>
  <c r="AQ19"/>
  <c r="AV19"/>
  <c r="BA19"/>
  <c r="BF19"/>
  <c r="BK19"/>
  <c r="G20"/>
  <c r="L20"/>
  <c r="Q20"/>
  <c r="V20"/>
  <c r="AA20"/>
  <c r="AL20"/>
  <c r="AQ20"/>
  <c r="AV20"/>
  <c r="BA20"/>
  <c r="BF20"/>
  <c r="BK20"/>
  <c r="BM20" s="1"/>
  <c r="G21"/>
  <c r="L21"/>
  <c r="Q21"/>
  <c r="V21"/>
  <c r="AF21" s="1"/>
  <c r="BM21" s="1"/>
  <c r="AA21"/>
  <c r="AL21"/>
  <c r="AQ21"/>
  <c r="AV21"/>
  <c r="BA21"/>
  <c r="BF21"/>
  <c r="BK21"/>
  <c r="G22"/>
  <c r="L22"/>
  <c r="Q22"/>
  <c r="V22"/>
  <c r="AA22"/>
  <c r="AL22"/>
  <c r="BK22" s="1"/>
  <c r="BM22" s="1"/>
  <c r="AQ22"/>
  <c r="AV22"/>
  <c r="BA22"/>
  <c r="BF22"/>
  <c r="G23"/>
  <c r="L23"/>
  <c r="Q23"/>
  <c r="V23"/>
  <c r="AA23"/>
  <c r="AF23"/>
  <c r="BM23" s="1"/>
  <c r="AL23"/>
  <c r="AQ23"/>
  <c r="AV23"/>
  <c r="BA23"/>
  <c r="BF23"/>
  <c r="G24"/>
  <c r="L24"/>
  <c r="Q24"/>
  <c r="V24"/>
  <c r="AA24"/>
  <c r="AF24"/>
  <c r="AL24"/>
  <c r="AQ24"/>
  <c r="AV24"/>
  <c r="BA24"/>
  <c r="BF24"/>
  <c r="BK24" s="1"/>
  <c r="G25"/>
  <c r="L25"/>
  <c r="Q25"/>
  <c r="V25"/>
  <c r="AA25"/>
  <c r="AF25"/>
  <c r="AL25"/>
  <c r="AQ25"/>
  <c r="AV25"/>
  <c r="BA25"/>
  <c r="BK25" s="1"/>
  <c r="BM25" s="1"/>
  <c r="BF25"/>
  <c r="G26"/>
  <c r="L26"/>
  <c r="Q26"/>
  <c r="V26"/>
  <c r="AF26" s="1"/>
  <c r="BM26" s="1"/>
  <c r="AA26"/>
  <c r="AL26"/>
  <c r="AQ26"/>
  <c r="AV26"/>
  <c r="BA26"/>
  <c r="BF26"/>
  <c r="G27"/>
  <c r="L27"/>
  <c r="Q27"/>
  <c r="V27"/>
  <c r="AF27" s="1"/>
  <c r="BM27" s="1"/>
  <c r="AA27"/>
  <c r="AL27"/>
  <c r="AQ27"/>
  <c r="AV27"/>
  <c r="BA27"/>
  <c r="BF27"/>
  <c r="G28"/>
  <c r="L28"/>
  <c r="Q28"/>
  <c r="V28"/>
  <c r="AA28"/>
  <c r="AF28"/>
  <c r="AL28"/>
  <c r="AQ28"/>
  <c r="AV28"/>
  <c r="BA28"/>
  <c r="BF28"/>
  <c r="BK28"/>
  <c r="BM28" s="1"/>
  <c r="G29"/>
  <c r="L29"/>
  <c r="Q29"/>
  <c r="V29"/>
  <c r="AA29"/>
  <c r="AF29"/>
  <c r="AL29"/>
  <c r="BK29" s="1"/>
  <c r="AQ29"/>
  <c r="AV29"/>
  <c r="BA29"/>
  <c r="BF29"/>
  <c r="G30"/>
  <c r="L30"/>
  <c r="Q30"/>
  <c r="V30"/>
  <c r="AA30"/>
  <c r="AF30"/>
  <c r="BM30" s="1"/>
  <c r="AL30"/>
  <c r="AQ30"/>
  <c r="AV30"/>
  <c r="BA30"/>
  <c r="BF30"/>
  <c r="G31"/>
  <c r="L31"/>
  <c r="Q31"/>
  <c r="V31"/>
  <c r="AA31"/>
  <c r="AL31"/>
  <c r="BK31" s="1"/>
  <c r="BM31" s="1"/>
  <c r="AQ31"/>
  <c r="AV31"/>
  <c r="BA31"/>
  <c r="BF31"/>
  <c r="G32"/>
  <c r="L32"/>
  <c r="Q32"/>
  <c r="V32"/>
  <c r="AA32"/>
  <c r="AL32"/>
  <c r="AQ32"/>
  <c r="BK32" s="1"/>
  <c r="BM32" s="1"/>
  <c r="AV32"/>
  <c r="BA32"/>
  <c r="BF32"/>
  <c r="G33"/>
  <c r="L33"/>
  <c r="AF33" s="1"/>
  <c r="BM33" s="1"/>
  <c r="Q33"/>
  <c r="V33"/>
  <c r="AA33"/>
  <c r="AL33"/>
  <c r="AQ33"/>
  <c r="AV33"/>
  <c r="BA33"/>
  <c r="BF33"/>
  <c r="G34"/>
  <c r="L34"/>
  <c r="AF34" s="1"/>
  <c r="BM34" s="1"/>
  <c r="Q34"/>
  <c r="V34"/>
  <c r="AA34"/>
  <c r="AL34"/>
  <c r="AQ34"/>
  <c r="AV34"/>
  <c r="BA34"/>
  <c r="BF34"/>
  <c r="G35"/>
  <c r="L35"/>
  <c r="Q35"/>
  <c r="V35"/>
  <c r="AA35"/>
  <c r="AF35"/>
  <c r="BM35" s="1"/>
  <c r="AL35"/>
  <c r="AQ35"/>
  <c r="AV35"/>
  <c r="BA35"/>
  <c r="BF35"/>
  <c r="G36"/>
  <c r="L36"/>
  <c r="Q36"/>
  <c r="V36"/>
  <c r="AA36"/>
  <c r="AL36"/>
  <c r="AQ36"/>
  <c r="AV36"/>
  <c r="BA36"/>
  <c r="BF36"/>
  <c r="BM36"/>
  <c r="G37"/>
  <c r="L37"/>
  <c r="Q37"/>
  <c r="V37"/>
  <c r="AA37"/>
  <c r="AL37"/>
  <c r="AQ37"/>
  <c r="AV37"/>
  <c r="BA37"/>
  <c r="BF37"/>
  <c r="BM37"/>
  <c r="G38"/>
  <c r="L38"/>
  <c r="Q38"/>
  <c r="V38"/>
  <c r="AA38"/>
  <c r="AL38"/>
  <c r="AQ38"/>
  <c r="AV38"/>
  <c r="BA38"/>
  <c r="BF38"/>
  <c r="BM38"/>
  <c r="G39"/>
  <c r="L39"/>
  <c r="Q39"/>
  <c r="V39"/>
  <c r="AA39"/>
  <c r="AL39"/>
  <c r="AQ39"/>
  <c r="AV39"/>
  <c r="BA39"/>
  <c r="BF39"/>
  <c r="BM39"/>
  <c r="G40"/>
  <c r="L40"/>
  <c r="Q40"/>
  <c r="V40"/>
  <c r="AA40"/>
  <c r="AL40"/>
  <c r="AQ40"/>
  <c r="AV40"/>
  <c r="BA40"/>
  <c r="BF40"/>
  <c r="BM40"/>
  <c r="BM14" l="1"/>
  <c r="BM9"/>
  <c r="BM24"/>
  <c r="BM17"/>
  <c r="AO35" i="4"/>
  <c r="AO30"/>
  <c r="AO29"/>
  <c r="AO27"/>
  <c r="AO21"/>
  <c r="AO19"/>
  <c r="AO14"/>
  <c r="AO13"/>
  <c r="AO11"/>
  <c r="AO6"/>
  <c r="AO5"/>
  <c r="BM13" i="3"/>
  <c r="AO22" i="4"/>
  <c r="BM5" i="3"/>
  <c r="BM29"/>
  <c r="BM8"/>
  <c r="AO34" i="4"/>
  <c r="AO33"/>
  <c r="AO31"/>
  <c r="AO25"/>
  <c r="AO23"/>
  <c r="AO18"/>
  <c r="AO17"/>
  <c r="AO15"/>
  <c r="AO10"/>
  <c r="AO9"/>
  <c r="AO7"/>
  <c r="AO26"/>
</calcChain>
</file>

<file path=xl/sharedStrings.xml><?xml version="1.0" encoding="utf-8"?>
<sst xmlns="http://schemas.openxmlformats.org/spreadsheetml/2006/main" count="470" uniqueCount="135">
  <si>
    <t>№ п/п</t>
  </si>
  <si>
    <t>Наименование региона</t>
  </si>
  <si>
    <t>мужчины</t>
  </si>
  <si>
    <t>женщины</t>
  </si>
  <si>
    <t>с/эстафета</t>
  </si>
  <si>
    <t>сумма очков</t>
  </si>
  <si>
    <t>юниоры</t>
  </si>
  <si>
    <t>юниорки</t>
  </si>
  <si>
    <t>юноши 18-19 лет</t>
  </si>
  <si>
    <t>девушки 18-19 лет</t>
  </si>
  <si>
    <t>юноши 16-17 лет</t>
  </si>
  <si>
    <t>девушки 16-17 лет</t>
  </si>
  <si>
    <t>Юноши 14-15 лет</t>
  </si>
  <si>
    <t>Девушки 14-15 лет</t>
  </si>
  <si>
    <t xml:space="preserve">общая сумма очков </t>
  </si>
  <si>
    <t>общекомандное место</t>
  </si>
  <si>
    <t>гонка</t>
  </si>
  <si>
    <t>спринт</t>
  </si>
  <si>
    <t>эстафета</t>
  </si>
  <si>
    <t>Тюменская область</t>
  </si>
  <si>
    <t>Удмуртия Республика</t>
  </si>
  <si>
    <t>Москва</t>
  </si>
  <si>
    <t>Красноярский край</t>
  </si>
  <si>
    <t>Свердловская область</t>
  </si>
  <si>
    <t>ХМАО-Югра</t>
  </si>
  <si>
    <t>Санкт-Петербург</t>
  </si>
  <si>
    <t>Республика Мордовия</t>
  </si>
  <si>
    <t>Новосибирская область</t>
  </si>
  <si>
    <t>Московская область</t>
  </si>
  <si>
    <t>Пермский край</t>
  </si>
  <si>
    <t>Республика Башкоторстан</t>
  </si>
  <si>
    <t>Мурманская область</t>
  </si>
  <si>
    <t>Смоленская область</t>
  </si>
  <si>
    <t>Ульяновская область</t>
  </si>
  <si>
    <t>Ленинградская область</t>
  </si>
  <si>
    <t>Челябинская область</t>
  </si>
  <si>
    <t>Республика Чувашия</t>
  </si>
  <si>
    <t>Саратовская область</t>
  </si>
  <si>
    <t>Республика Карелия</t>
  </si>
  <si>
    <t>Республика Коми</t>
  </si>
  <si>
    <t>Вологодская область</t>
  </si>
  <si>
    <t>Рязанская область</t>
  </si>
  <si>
    <t>Алтайский край</t>
  </si>
  <si>
    <t>Курганская область</t>
  </si>
  <si>
    <t>Омская область</t>
  </si>
  <si>
    <t>Ярославская область</t>
  </si>
  <si>
    <t>ЯНАО</t>
  </si>
  <si>
    <t>Забайкальский край</t>
  </si>
  <si>
    <t>Республика Татарстан</t>
  </si>
  <si>
    <t>Республика Саха</t>
  </si>
  <si>
    <t>Камчатский край</t>
  </si>
  <si>
    <t>Костромская область</t>
  </si>
  <si>
    <t>Сахалинская область</t>
  </si>
  <si>
    <t>Томская область</t>
  </si>
  <si>
    <t>Архангельская область</t>
  </si>
  <si>
    <t>Кемеровская область</t>
  </si>
  <si>
    <t>Псковская область</t>
  </si>
  <si>
    <t>Краснодарский край</t>
  </si>
  <si>
    <t>Владимирская область</t>
  </si>
  <si>
    <t>Калужская область</t>
  </si>
  <si>
    <t>Ивановская область</t>
  </si>
  <si>
    <t>Воронежская область</t>
  </si>
  <si>
    <t>Кировская область</t>
  </si>
  <si>
    <t>Республика Бурятия</t>
  </si>
  <si>
    <t>Мужчины</t>
  </si>
  <si>
    <t>Женщины</t>
  </si>
  <si>
    <t xml:space="preserve">Всего очков </t>
  </si>
  <si>
    <t xml:space="preserve">Занятое  общее место </t>
  </si>
  <si>
    <t>Спортивный дисциплины</t>
  </si>
  <si>
    <t>Сумма очков</t>
  </si>
  <si>
    <t>Занятое  место</t>
  </si>
  <si>
    <t>Гонка</t>
  </si>
  <si>
    <t xml:space="preserve">Спринт </t>
  </si>
  <si>
    <t>Персьют</t>
  </si>
  <si>
    <t>Масстарт</t>
  </si>
  <si>
    <t>Суперспринт</t>
  </si>
  <si>
    <t>Марафон</t>
  </si>
  <si>
    <t>Суперперсьют</t>
  </si>
  <si>
    <t>Эстафета</t>
  </si>
  <si>
    <t>С/ эстафета</t>
  </si>
  <si>
    <t>О/ эстафета</t>
  </si>
  <si>
    <t>Пат/ гонка</t>
  </si>
  <si>
    <t>Ком/ гонка</t>
  </si>
  <si>
    <t>пат / гонка</t>
  </si>
  <si>
    <t>очки</t>
  </si>
  <si>
    <t>итог</t>
  </si>
  <si>
    <t>Удмуртия республика</t>
  </si>
  <si>
    <t xml:space="preserve">Юниоры </t>
  </si>
  <si>
    <t>Юниорки</t>
  </si>
  <si>
    <t>Общее количество очков</t>
  </si>
  <si>
    <t>С/эстафета</t>
  </si>
  <si>
    <t>П/ гонка</t>
  </si>
  <si>
    <t>К/  гонка</t>
  </si>
  <si>
    <t>Наименование региона РФ</t>
  </si>
  <si>
    <t>Юноши</t>
  </si>
  <si>
    <t xml:space="preserve">Девушки </t>
  </si>
  <si>
    <t>Всего очков</t>
  </si>
  <si>
    <t>Общее место</t>
  </si>
  <si>
    <t>сумма</t>
  </si>
  <si>
    <t>Спринт</t>
  </si>
  <si>
    <t>См. эстафета</t>
  </si>
  <si>
    <t>Ком. гонка</t>
  </si>
  <si>
    <t>Место</t>
  </si>
  <si>
    <t xml:space="preserve">Юноши </t>
  </si>
  <si>
    <t>Девушки</t>
  </si>
  <si>
    <t>Общая сумма очков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</si>
  <si>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</si>
  <si>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</si>
  <si>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</si>
  <si>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</si>
  <si>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</si>
  <si>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</si>
  <si>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</si>
  <si>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</si>
  <si>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</si>
  <si>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</si>
  <si>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</si>
  <si>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</si>
  <si>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</si>
  <si>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</si>
  <si>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</si>
  <si>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</si>
  <si>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</si>
  <si>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</si>
  <si>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</si>
  <si>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22</t>
  </si>
  <si>
    <t>24</t>
  </si>
  <si>
    <t>26</t>
  </si>
  <si>
    <t>27</t>
  </si>
  <si>
    <t>28</t>
  </si>
  <si>
    <t>29</t>
  </si>
  <si>
    <t>30</t>
  </si>
  <si>
    <t>31</t>
  </si>
  <si>
    <t>32</t>
  </si>
  <si>
    <t>33</t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</si>
</sst>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22"/>
      </patternFill>
    </fill>
    <fill>
      <patternFill patternType="solid">
        <fgColor indexed="47"/>
        <bgColor indexed="22"/>
      </patternFill>
    </fill>
  </fills>
  <borders count="5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9">
    <xf numFmtId="0" fontId="0" fillId="0" borderId="0" xfId="0"/>
    <xf numFmtId="0" fontId="1" fillId="0" borderId="0" xfId="1"/>
    <xf numFmtId="0" fontId="4" fillId="0" borderId="8" xfId="1" applyFont="1" applyBorder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 wrapText="1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6" fillId="0" borderId="16" xfId="1" applyFont="1" applyFill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/>
    </xf>
    <xf numFmtId="0" fontId="3" fillId="0" borderId="16" xfId="1" applyFont="1" applyBorder="1"/>
    <xf numFmtId="0" fontId="3" fillId="0" borderId="16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5" fillId="0" borderId="17" xfId="1" applyFont="1" applyBorder="1"/>
    <xf numFmtId="0" fontId="5" fillId="0" borderId="15" xfId="1" applyFont="1" applyBorder="1"/>
    <xf numFmtId="0" fontId="3" fillId="0" borderId="16" xfId="1" applyFont="1" applyBorder="1" applyAlignment="1">
      <alignment horizontal="left" vertical="center"/>
    </xf>
    <xf numFmtId="0" fontId="4" fillId="0" borderId="17" xfId="1" applyFont="1" applyBorder="1"/>
    <xf numFmtId="0" fontId="4" fillId="0" borderId="15" xfId="1" applyFont="1" applyBorder="1"/>
    <xf numFmtId="0" fontId="4" fillId="0" borderId="18" xfId="1" applyFont="1" applyFill="1" applyBorder="1" applyAlignment="1">
      <alignment horizontal="center" vertical="center"/>
    </xf>
    <xf numFmtId="0" fontId="4" fillId="0" borderId="18" xfId="1" applyFont="1" applyBorder="1"/>
    <xf numFmtId="0" fontId="3" fillId="0" borderId="16" xfId="1" applyFont="1" applyBorder="1" applyAlignment="1">
      <alignment horizontal="left"/>
    </xf>
    <xf numFmtId="0" fontId="5" fillId="0" borderId="9" xfId="1" applyFont="1" applyBorder="1" applyAlignment="1">
      <alignment horizontal="center" vertical="center"/>
    </xf>
    <xf numFmtId="0" fontId="6" fillId="0" borderId="20" xfId="1" applyFont="1" applyFill="1" applyBorder="1" applyAlignment="1">
      <alignment horizontal="left" vertical="center" wrapText="1"/>
    </xf>
    <xf numFmtId="0" fontId="5" fillId="0" borderId="21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5" fillId="0" borderId="21" xfId="1" applyFont="1" applyBorder="1"/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/>
    <xf numFmtId="0" fontId="7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10" fillId="0" borderId="28" xfId="1" applyFont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/>
    </xf>
    <xf numFmtId="0" fontId="8" fillId="0" borderId="14" xfId="1" applyNumberFormat="1" applyFont="1" applyFill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10" fillId="0" borderId="30" xfId="1" applyFont="1" applyBorder="1" applyAlignment="1">
      <alignment horizontal="left" vertical="center" wrapText="1"/>
    </xf>
    <xf numFmtId="0" fontId="5" fillId="0" borderId="18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2" fillId="0" borderId="30" xfId="1" applyNumberFormat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/>
    </xf>
    <xf numFmtId="0" fontId="8" fillId="0" borderId="19" xfId="1" applyFont="1" applyFill="1" applyBorder="1" applyAlignment="1">
      <alignment horizontal="center"/>
    </xf>
    <xf numFmtId="0" fontId="8" fillId="0" borderId="19" xfId="1" applyNumberFormat="1" applyFont="1" applyFill="1" applyBorder="1" applyAlignment="1">
      <alignment horizontal="center"/>
    </xf>
    <xf numFmtId="0" fontId="10" fillId="0" borderId="30" xfId="1" applyFont="1" applyFill="1" applyBorder="1" applyAlignment="1">
      <alignment horizontal="left" vertical="center" wrapText="1"/>
    </xf>
    <xf numFmtId="0" fontId="11" fillId="0" borderId="17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11" fillId="0" borderId="15" xfId="1" applyNumberFormat="1" applyFont="1" applyFill="1" applyBorder="1" applyAlignment="1">
      <alignment horizontal="center" vertical="center"/>
    </xf>
    <xf numFmtId="0" fontId="11" fillId="0" borderId="18" xfId="1" applyNumberFormat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/>
    </xf>
    <xf numFmtId="0" fontId="11" fillId="0" borderId="15" xfId="1" applyNumberFormat="1" applyFont="1" applyFill="1" applyBorder="1" applyAlignment="1">
      <alignment horizontal="center" vertical="center" wrapText="1"/>
    </xf>
    <xf numFmtId="0" fontId="11" fillId="0" borderId="17" xfId="1" applyNumberFormat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/>
    </xf>
    <xf numFmtId="0" fontId="11" fillId="0" borderId="18" xfId="1" applyNumberFormat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/>
    </xf>
    <xf numFmtId="49" fontId="11" fillId="0" borderId="18" xfId="1" applyNumberFormat="1" applyFont="1" applyFill="1" applyBorder="1" applyAlignment="1">
      <alignment horizontal="center" vertical="center" wrapText="1"/>
    </xf>
    <xf numFmtId="0" fontId="11" fillId="2" borderId="19" xfId="1" applyNumberFormat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left" vertical="center"/>
    </xf>
    <xf numFmtId="49" fontId="11" fillId="0" borderId="17" xfId="1" applyNumberFormat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left"/>
    </xf>
    <xf numFmtId="0" fontId="5" fillId="0" borderId="15" xfId="1" applyNumberFormat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5" fillId="0" borderId="17" xfId="1" applyNumberFormat="1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>
      <alignment horizontal="center" vertical="center" wrapText="1"/>
    </xf>
    <xf numFmtId="0" fontId="5" fillId="2" borderId="19" xfId="1" applyNumberFormat="1" applyFont="1" applyFill="1" applyBorder="1" applyAlignment="1">
      <alignment horizontal="center" vertical="center"/>
    </xf>
    <xf numFmtId="0" fontId="5" fillId="0" borderId="17" xfId="1" applyNumberFormat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horizontal="center" vertical="center"/>
    </xf>
    <xf numFmtId="0" fontId="13" fillId="0" borderId="0" xfId="1" applyFont="1"/>
    <xf numFmtId="0" fontId="5" fillId="0" borderId="25" xfId="1" applyFont="1" applyBorder="1" applyAlignment="1">
      <alignment horizontal="center" vertical="center"/>
    </xf>
    <xf numFmtId="0" fontId="11" fillId="0" borderId="21" xfId="1" applyNumberFormat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/>
    </xf>
    <xf numFmtId="0" fontId="8" fillId="0" borderId="25" xfId="1" applyFont="1" applyFill="1" applyBorder="1" applyAlignment="1">
      <alignment horizontal="center"/>
    </xf>
    <xf numFmtId="0" fontId="8" fillId="0" borderId="25" xfId="1" applyNumberFormat="1" applyFont="1" applyFill="1" applyBorder="1" applyAlignment="1">
      <alignment horizontal="center"/>
    </xf>
    <xf numFmtId="0" fontId="1" fillId="0" borderId="0" xfId="1" applyAlignment="1">
      <alignment horizontal="center" vertical="center"/>
    </xf>
    <xf numFmtId="0" fontId="14" fillId="0" borderId="0" xfId="1" applyFont="1" applyAlignment="1">
      <alignment horizontal="left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5" fillId="0" borderId="35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10" fillId="0" borderId="32" xfId="1" applyFont="1" applyBorder="1" applyAlignment="1">
      <alignment horizontal="left" vertical="center" wrapText="1"/>
    </xf>
    <xf numFmtId="0" fontId="11" fillId="0" borderId="27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 wrapText="1"/>
    </xf>
    <xf numFmtId="0" fontId="11" fillId="3" borderId="32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/>
    </xf>
    <xf numFmtId="0" fontId="2" fillId="0" borderId="32" xfId="1" applyNumberFormat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0" fillId="0" borderId="19" xfId="1" applyFont="1" applyFill="1" applyBorder="1" applyAlignment="1">
      <alignment horizontal="left" vertical="center" wrapText="1"/>
    </xf>
    <xf numFmtId="0" fontId="11" fillId="2" borderId="31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19" xfId="1" applyNumberFormat="1" applyFont="1" applyFill="1" applyBorder="1" applyAlignment="1">
      <alignment horizontal="center" vertical="center"/>
    </xf>
    <xf numFmtId="0" fontId="10" fillId="0" borderId="19" xfId="1" applyFont="1" applyBorder="1" applyAlignment="1">
      <alignment horizontal="left" vertical="center" wrapText="1"/>
    </xf>
    <xf numFmtId="0" fontId="7" fillId="3" borderId="28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 wrapText="1"/>
    </xf>
    <xf numFmtId="0" fontId="11" fillId="0" borderId="42" xfId="1" applyFont="1" applyFill="1" applyBorder="1" applyAlignment="1">
      <alignment horizontal="center" vertical="center" wrapText="1"/>
    </xf>
    <xf numFmtId="0" fontId="2" fillId="0" borderId="43" xfId="1" applyNumberFormat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11" fillId="3" borderId="31" xfId="1" applyFont="1" applyFill="1" applyBorder="1" applyAlignment="1">
      <alignment horizontal="center" vertical="center" wrapText="1"/>
    </xf>
    <xf numFmtId="0" fontId="10" fillId="0" borderId="19" xfId="1" applyFont="1" applyBorder="1" applyAlignment="1">
      <alignment horizontal="left" vertical="center"/>
    </xf>
    <xf numFmtId="0" fontId="11" fillId="0" borderId="42" xfId="1" applyNumberFormat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/>
    </xf>
    <xf numFmtId="0" fontId="11" fillId="0" borderId="31" xfId="1" applyFont="1" applyFill="1" applyBorder="1" applyAlignment="1">
      <alignment horizontal="center" vertical="center" wrapText="1"/>
    </xf>
    <xf numFmtId="0" fontId="7" fillId="0" borderId="43" xfId="1" applyFont="1" applyBorder="1" applyAlignment="1">
      <alignment horizontal="left"/>
    </xf>
    <xf numFmtId="0" fontId="5" fillId="0" borderId="42" xfId="1" applyNumberFormat="1" applyFont="1" applyFill="1" applyBorder="1" applyAlignment="1">
      <alignment horizontal="center" vertical="center"/>
    </xf>
    <xf numFmtId="0" fontId="10" fillId="0" borderId="25" xfId="1" applyFont="1" applyBorder="1" applyAlignment="1">
      <alignment horizontal="left" vertical="center" wrapText="1"/>
    </xf>
    <xf numFmtId="0" fontId="11" fillId="0" borderId="21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45" xfId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0" fontId="11" fillId="0" borderId="47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49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10" fillId="0" borderId="49" xfId="1" applyFont="1" applyFill="1" applyBorder="1" applyAlignment="1">
      <alignment horizontal="left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10" fillId="0" borderId="43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0" fontId="11" fillId="0" borderId="19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 wrapText="1"/>
    </xf>
    <xf numFmtId="0" fontId="5" fillId="0" borderId="17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7" fillId="0" borderId="43" xfId="1" applyFont="1" applyFill="1" applyBorder="1" applyAlignment="1">
      <alignment horizontal="left"/>
    </xf>
    <xf numFmtId="0" fontId="5" fillId="0" borderId="19" xfId="1" applyFont="1" applyBorder="1" applyAlignment="1">
      <alignment horizontal="center"/>
    </xf>
    <xf numFmtId="0" fontId="10" fillId="0" borderId="48" xfId="1" applyFont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1" fillId="0" borderId="25" xfId="1" applyFont="1" applyFill="1" applyBorder="1" applyAlignment="1">
      <alignment horizontal="center" vertical="center" wrapText="1"/>
    </xf>
    <xf numFmtId="0" fontId="2" fillId="0" borderId="48" xfId="1" applyFont="1" applyFill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 wrapText="1"/>
    </xf>
    <xf numFmtId="0" fontId="5" fillId="0" borderId="27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5" fillId="0" borderId="39" xfId="1" applyFont="1" applyFill="1" applyBorder="1" applyAlignment="1">
      <alignment horizontal="center"/>
    </xf>
    <xf numFmtId="0" fontId="7" fillId="0" borderId="29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 wrapText="1"/>
    </xf>
    <xf numFmtId="0" fontId="2" fillId="0" borderId="5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49" fontId="2" fillId="0" borderId="50" xfId="1" applyNumberFormat="1" applyFont="1" applyFill="1" applyBorder="1" applyAlignment="1">
      <alignment horizontal="center"/>
    </xf>
    <xf numFmtId="0" fontId="11" fillId="0" borderId="43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49" fontId="2" fillId="0" borderId="31" xfId="1" applyNumberFormat="1" applyFont="1" applyFill="1" applyBorder="1" applyAlignment="1">
      <alignment horizontal="center"/>
    </xf>
    <xf numFmtId="0" fontId="11" fillId="0" borderId="43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19" xfId="1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/>
    </xf>
    <xf numFmtId="0" fontId="5" fillId="0" borderId="43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7" fillId="0" borderId="19" xfId="1" applyFont="1" applyBorder="1"/>
    <xf numFmtId="0" fontId="5" fillId="0" borderId="43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2" fillId="0" borderId="31" xfId="1" applyFont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/>
    </xf>
    <xf numFmtId="0" fontId="5" fillId="0" borderId="31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7" fillId="0" borderId="54" xfId="1" applyFont="1" applyBorder="1" applyAlignment="1">
      <alignment horizontal="left" vertical="center"/>
    </xf>
    <xf numFmtId="0" fontId="11" fillId="0" borderId="48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49" fontId="2" fillId="0" borderId="33" xfId="1" applyNumberFormat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/>
    </xf>
    <xf numFmtId="0" fontId="10" fillId="0" borderId="1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left"/>
    </xf>
    <xf numFmtId="0" fontId="10" fillId="0" borderId="34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6" xfId="1" applyFont="1" applyBorder="1" applyAlignment="1">
      <alignment horizontal="center" vertical="center" textRotation="90" wrapText="1"/>
    </xf>
    <xf numFmtId="0" fontId="2" fillId="0" borderId="7" xfId="1" applyFont="1" applyBorder="1" applyAlignment="1">
      <alignment horizontal="center" vertical="center" textRotation="90" wrapText="1"/>
    </xf>
    <xf numFmtId="0" fontId="2" fillId="0" borderId="26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wrapText="1"/>
    </xf>
    <xf numFmtId="0" fontId="15" fillId="0" borderId="36" xfId="1" applyFont="1" applyFill="1" applyBorder="1" applyAlignment="1">
      <alignment horizontal="center" vertical="center" wrapText="1"/>
    </xf>
    <xf numFmtId="0" fontId="15" fillId="0" borderId="38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 textRotation="90"/>
    </xf>
    <xf numFmtId="0" fontId="5" fillId="0" borderId="14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 textRotation="90" wrapText="1"/>
    </xf>
    <xf numFmtId="0" fontId="5" fillId="0" borderId="35" xfId="1" applyFont="1" applyBorder="1" applyAlignment="1">
      <alignment horizontal="center" vertical="center" wrapText="1"/>
    </xf>
    <xf numFmtId="0" fontId="15" fillId="0" borderId="57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5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47"/>
  <sheetViews>
    <sheetView workbookViewId="0">
      <selection activeCell="AQ8" sqref="AQ8"/>
    </sheetView>
  </sheetViews>
  <sheetFormatPr defaultColWidth="8.7109375" defaultRowHeight="15"/>
  <cols>
    <col min="1" max="1" width="5.140625" style="1" customWidth="1"/>
    <col min="2" max="2" width="29.5703125" style="1" customWidth="1"/>
    <col min="3" max="9" width="4.5703125" style="1" customWidth="1"/>
    <col min="10" max="10" width="4.7109375" style="1" customWidth="1"/>
    <col min="11" max="17" width="4.5703125" style="1" customWidth="1"/>
    <col min="18" max="18" width="4.7109375" style="1" customWidth="1"/>
    <col min="19" max="25" width="4.5703125" style="1" customWidth="1"/>
    <col min="26" max="26" width="5" style="1" customWidth="1"/>
    <col min="27" max="33" width="4.5703125" style="1" customWidth="1"/>
    <col min="34" max="41" width="4.7109375" style="1" customWidth="1"/>
    <col min="42" max="42" width="9.42578125" style="1" customWidth="1"/>
    <col min="43" max="16384" width="8.7109375" style="1"/>
  </cols>
  <sheetData>
    <row r="1" spans="1:43" ht="27.75" customHeight="1">
      <c r="A1" s="283" t="s">
        <v>0</v>
      </c>
      <c r="B1" s="284" t="s">
        <v>1</v>
      </c>
      <c r="C1" s="285" t="s">
        <v>2</v>
      </c>
      <c r="D1" s="285"/>
      <c r="E1" s="285"/>
      <c r="F1" s="286" t="s">
        <v>3</v>
      </c>
      <c r="G1" s="286"/>
      <c r="H1" s="286"/>
      <c r="I1" s="287" t="s">
        <v>4</v>
      </c>
      <c r="J1" s="288" t="s">
        <v>5</v>
      </c>
      <c r="K1" s="285" t="s">
        <v>6</v>
      </c>
      <c r="L1" s="285"/>
      <c r="M1" s="285"/>
      <c r="N1" s="286" t="s">
        <v>7</v>
      </c>
      <c r="O1" s="286"/>
      <c r="P1" s="286"/>
      <c r="Q1" s="287" t="s">
        <v>4</v>
      </c>
      <c r="R1" s="288" t="s">
        <v>5</v>
      </c>
      <c r="S1" s="285" t="s">
        <v>8</v>
      </c>
      <c r="T1" s="285"/>
      <c r="U1" s="285"/>
      <c r="V1" s="286" t="s">
        <v>9</v>
      </c>
      <c r="W1" s="286"/>
      <c r="X1" s="286"/>
      <c r="Y1" s="287" t="s">
        <v>4</v>
      </c>
      <c r="Z1" s="288" t="s">
        <v>5</v>
      </c>
      <c r="AA1" s="285" t="s">
        <v>10</v>
      </c>
      <c r="AB1" s="285"/>
      <c r="AC1" s="285"/>
      <c r="AD1" s="286" t="s">
        <v>11</v>
      </c>
      <c r="AE1" s="286"/>
      <c r="AF1" s="286"/>
      <c r="AG1" s="287" t="s">
        <v>4</v>
      </c>
      <c r="AH1" s="288" t="s">
        <v>5</v>
      </c>
      <c r="AI1" s="285" t="s">
        <v>12</v>
      </c>
      <c r="AJ1" s="285"/>
      <c r="AK1" s="285"/>
      <c r="AL1" s="286" t="s">
        <v>13</v>
      </c>
      <c r="AM1" s="286"/>
      <c r="AN1" s="286"/>
      <c r="AO1" s="289" t="s">
        <v>5</v>
      </c>
      <c r="AP1" s="290" t="s">
        <v>14</v>
      </c>
      <c r="AQ1" s="290" t="s">
        <v>15</v>
      </c>
    </row>
    <row r="2" spans="1:43" ht="48">
      <c r="A2" s="283"/>
      <c r="B2" s="284"/>
      <c r="C2" s="2" t="s">
        <v>16</v>
      </c>
      <c r="D2" s="3" t="s">
        <v>17</v>
      </c>
      <c r="E2" s="3" t="s">
        <v>18</v>
      </c>
      <c r="F2" s="3" t="s">
        <v>16</v>
      </c>
      <c r="G2" s="3" t="s">
        <v>17</v>
      </c>
      <c r="H2" s="3" t="s">
        <v>18</v>
      </c>
      <c r="I2" s="287"/>
      <c r="J2" s="288"/>
      <c r="K2" s="2" t="s">
        <v>16</v>
      </c>
      <c r="L2" s="3" t="s">
        <v>17</v>
      </c>
      <c r="M2" s="3" t="s">
        <v>18</v>
      </c>
      <c r="N2" s="3" t="s">
        <v>16</v>
      </c>
      <c r="O2" s="3" t="s">
        <v>17</v>
      </c>
      <c r="P2" s="3" t="s">
        <v>18</v>
      </c>
      <c r="Q2" s="287"/>
      <c r="R2" s="288"/>
      <c r="S2" s="2" t="s">
        <v>16</v>
      </c>
      <c r="T2" s="3" t="s">
        <v>17</v>
      </c>
      <c r="U2" s="3" t="s">
        <v>18</v>
      </c>
      <c r="V2" s="3" t="s">
        <v>16</v>
      </c>
      <c r="W2" s="3" t="s">
        <v>17</v>
      </c>
      <c r="X2" s="3" t="s">
        <v>18</v>
      </c>
      <c r="Y2" s="287"/>
      <c r="Z2" s="288"/>
      <c r="AA2" s="2" t="s">
        <v>16</v>
      </c>
      <c r="AB2" s="3" t="s">
        <v>17</v>
      </c>
      <c r="AC2" s="3" t="s">
        <v>18</v>
      </c>
      <c r="AD2" s="3" t="s">
        <v>16</v>
      </c>
      <c r="AE2" s="3" t="s">
        <v>17</v>
      </c>
      <c r="AF2" s="3" t="s">
        <v>18</v>
      </c>
      <c r="AG2" s="287"/>
      <c r="AH2" s="288"/>
      <c r="AI2" s="2" t="s">
        <v>16</v>
      </c>
      <c r="AJ2" s="3" t="s">
        <v>17</v>
      </c>
      <c r="AK2" s="3" t="s">
        <v>18</v>
      </c>
      <c r="AL2" s="3" t="s">
        <v>16</v>
      </c>
      <c r="AM2" s="3" t="s">
        <v>17</v>
      </c>
      <c r="AN2" s="3" t="s">
        <v>18</v>
      </c>
      <c r="AO2" s="289"/>
      <c r="AP2" s="290"/>
      <c r="AQ2" s="290"/>
    </row>
    <row r="3" spans="1:43" ht="15.75" customHeight="1">
      <c r="A3" s="4">
        <v>1</v>
      </c>
      <c r="B3" s="5" t="s">
        <v>19</v>
      </c>
      <c r="C3" s="6">
        <v>515</v>
      </c>
      <c r="D3" s="7">
        <v>409</v>
      </c>
      <c r="E3" s="7">
        <v>420</v>
      </c>
      <c r="F3" s="7">
        <v>482</v>
      </c>
      <c r="G3" s="7">
        <v>448</v>
      </c>
      <c r="H3" s="7">
        <v>390</v>
      </c>
      <c r="I3" s="7">
        <v>420</v>
      </c>
      <c r="J3" s="8">
        <f t="shared" ref="J3:J47" si="0">C3+D3+E3+F3+G3+H3+I3</f>
        <v>3084</v>
      </c>
      <c r="K3" s="6">
        <v>506</v>
      </c>
      <c r="L3" s="7">
        <v>496</v>
      </c>
      <c r="M3" s="7">
        <v>390</v>
      </c>
      <c r="N3" s="7">
        <v>211</v>
      </c>
      <c r="O3" s="7">
        <v>265</v>
      </c>
      <c r="P3" s="7">
        <v>290</v>
      </c>
      <c r="Q3" s="7">
        <v>165</v>
      </c>
      <c r="R3" s="8">
        <f t="shared" ref="R3:R47" si="1">K3+L3+M3+N3+O3+P3+Q3</f>
        <v>2323</v>
      </c>
      <c r="S3" s="6">
        <v>449</v>
      </c>
      <c r="T3" s="7">
        <v>474</v>
      </c>
      <c r="U3" s="7">
        <v>450</v>
      </c>
      <c r="V3" s="7">
        <v>521</v>
      </c>
      <c r="W3" s="7">
        <v>454</v>
      </c>
      <c r="X3" s="7">
        <v>310</v>
      </c>
      <c r="Y3" s="7">
        <v>0</v>
      </c>
      <c r="Z3" s="8">
        <f t="shared" ref="Z3:Z47" si="2">S3+T3+U3+V3+W3+X3+Y3</f>
        <v>2658</v>
      </c>
      <c r="AA3" s="6">
        <v>363</v>
      </c>
      <c r="AB3" s="7">
        <v>421</v>
      </c>
      <c r="AC3" s="7">
        <v>450</v>
      </c>
      <c r="AD3" s="7">
        <v>363</v>
      </c>
      <c r="AE3" s="7">
        <v>365</v>
      </c>
      <c r="AF3" s="7">
        <v>450</v>
      </c>
      <c r="AG3" s="7">
        <v>450</v>
      </c>
      <c r="AH3" s="8">
        <f t="shared" ref="AH3:AH28" si="3">AA3+AB3+AC3+AD3+AE3+AF3+AG3</f>
        <v>2862</v>
      </c>
      <c r="AI3" s="6">
        <v>333</v>
      </c>
      <c r="AJ3" s="7">
        <v>323</v>
      </c>
      <c r="AK3" s="7">
        <v>310</v>
      </c>
      <c r="AL3" s="7">
        <v>351</v>
      </c>
      <c r="AM3" s="7">
        <v>356</v>
      </c>
      <c r="AN3" s="7">
        <v>310</v>
      </c>
      <c r="AO3" s="9">
        <f t="shared" ref="AO3:AO47" si="4">AI3+AJ3+AK3+AL3+AM3+AN3</f>
        <v>1983</v>
      </c>
      <c r="AP3" s="10">
        <f t="shared" ref="AP3:AP47" si="5">J3+R3+Z3+AH3+AO3</f>
        <v>12910</v>
      </c>
      <c r="AQ3" s="10">
        <v>1</v>
      </c>
    </row>
    <row r="4" spans="1:43" ht="15.75" customHeight="1">
      <c r="A4" s="11">
        <v>2</v>
      </c>
      <c r="B4" s="12" t="s">
        <v>20</v>
      </c>
      <c r="C4" s="13">
        <v>372</v>
      </c>
      <c r="D4" s="11">
        <v>401</v>
      </c>
      <c r="E4" s="11">
        <v>360</v>
      </c>
      <c r="F4" s="11">
        <v>419</v>
      </c>
      <c r="G4" s="11">
        <v>284</v>
      </c>
      <c r="H4" s="11">
        <v>338</v>
      </c>
      <c r="I4" s="11">
        <v>0</v>
      </c>
      <c r="J4" s="14">
        <f t="shared" si="0"/>
        <v>2174</v>
      </c>
      <c r="K4" s="13">
        <v>465</v>
      </c>
      <c r="L4" s="11">
        <v>474</v>
      </c>
      <c r="M4" s="11">
        <v>450</v>
      </c>
      <c r="N4" s="11">
        <v>326</v>
      </c>
      <c r="O4" s="11">
        <v>317</v>
      </c>
      <c r="P4" s="11">
        <v>330</v>
      </c>
      <c r="Q4" s="11">
        <v>390</v>
      </c>
      <c r="R4" s="14">
        <f t="shared" si="1"/>
        <v>2752</v>
      </c>
      <c r="S4" s="13">
        <v>494</v>
      </c>
      <c r="T4" s="11">
        <v>447</v>
      </c>
      <c r="U4" s="11">
        <v>390</v>
      </c>
      <c r="V4" s="11">
        <v>406</v>
      </c>
      <c r="W4" s="11">
        <v>428</v>
      </c>
      <c r="X4" s="11">
        <v>450</v>
      </c>
      <c r="Y4" s="11">
        <v>420</v>
      </c>
      <c r="Z4" s="14">
        <f t="shared" si="2"/>
        <v>3035</v>
      </c>
      <c r="AA4" s="13">
        <v>292</v>
      </c>
      <c r="AB4" s="11">
        <v>313</v>
      </c>
      <c r="AC4" s="11">
        <v>200</v>
      </c>
      <c r="AD4" s="11">
        <v>180</v>
      </c>
      <c r="AE4" s="11">
        <v>136</v>
      </c>
      <c r="AF4" s="11">
        <v>0</v>
      </c>
      <c r="AG4" s="11">
        <v>270</v>
      </c>
      <c r="AH4" s="14">
        <f t="shared" si="3"/>
        <v>1391</v>
      </c>
      <c r="AI4" s="13">
        <v>361</v>
      </c>
      <c r="AJ4" s="11">
        <v>418</v>
      </c>
      <c r="AK4" s="11">
        <v>390</v>
      </c>
      <c r="AL4" s="11">
        <v>363</v>
      </c>
      <c r="AM4" s="11">
        <v>397</v>
      </c>
      <c r="AN4" s="11">
        <v>390</v>
      </c>
      <c r="AO4" s="15">
        <f t="shared" si="4"/>
        <v>2319</v>
      </c>
      <c r="AP4" s="16">
        <f t="shared" si="5"/>
        <v>11671</v>
      </c>
      <c r="AQ4" s="16">
        <v>2</v>
      </c>
    </row>
    <row r="5" spans="1:43" ht="15.75" customHeight="1">
      <c r="A5" s="11">
        <v>3</v>
      </c>
      <c r="B5" s="12" t="s">
        <v>21</v>
      </c>
      <c r="C5" s="13">
        <v>302</v>
      </c>
      <c r="D5" s="11">
        <v>326</v>
      </c>
      <c r="E5" s="11">
        <v>310</v>
      </c>
      <c r="F5" s="11">
        <v>313</v>
      </c>
      <c r="G5" s="11">
        <v>268</v>
      </c>
      <c r="H5" s="11">
        <v>165</v>
      </c>
      <c r="I5" s="11">
        <v>0</v>
      </c>
      <c r="J5" s="14">
        <f t="shared" si="0"/>
        <v>1684</v>
      </c>
      <c r="K5" s="13">
        <v>480</v>
      </c>
      <c r="L5" s="11">
        <v>440</v>
      </c>
      <c r="M5" s="11">
        <v>420</v>
      </c>
      <c r="N5" s="11">
        <v>314</v>
      </c>
      <c r="O5" s="11">
        <v>413</v>
      </c>
      <c r="P5" s="11">
        <v>360</v>
      </c>
      <c r="Q5" s="11">
        <v>0</v>
      </c>
      <c r="R5" s="14">
        <f t="shared" si="1"/>
        <v>2427</v>
      </c>
      <c r="S5" s="13">
        <v>487</v>
      </c>
      <c r="T5" s="11">
        <v>451</v>
      </c>
      <c r="U5" s="11">
        <v>420</v>
      </c>
      <c r="V5" s="11">
        <v>427</v>
      </c>
      <c r="W5" s="11">
        <v>440</v>
      </c>
      <c r="X5" s="11">
        <v>290</v>
      </c>
      <c r="Y5" s="11">
        <v>390</v>
      </c>
      <c r="Z5" s="14">
        <f t="shared" si="2"/>
        <v>2905</v>
      </c>
      <c r="AA5" s="13">
        <v>371</v>
      </c>
      <c r="AB5" s="11">
        <v>289</v>
      </c>
      <c r="AC5" s="11">
        <v>360</v>
      </c>
      <c r="AD5" s="11">
        <v>388</v>
      </c>
      <c r="AE5" s="11">
        <v>353</v>
      </c>
      <c r="AF5" s="11">
        <v>330</v>
      </c>
      <c r="AG5" s="11">
        <v>360</v>
      </c>
      <c r="AH5" s="14">
        <f t="shared" si="3"/>
        <v>2451</v>
      </c>
      <c r="AI5" s="13">
        <v>307</v>
      </c>
      <c r="AJ5" s="11">
        <v>321</v>
      </c>
      <c r="AK5" s="11">
        <v>270</v>
      </c>
      <c r="AL5" s="11">
        <v>317</v>
      </c>
      <c r="AM5" s="11">
        <v>337</v>
      </c>
      <c r="AN5" s="11">
        <v>360</v>
      </c>
      <c r="AO5" s="15">
        <f t="shared" si="4"/>
        <v>1912</v>
      </c>
      <c r="AP5" s="16">
        <f t="shared" si="5"/>
        <v>11379</v>
      </c>
      <c r="AQ5" s="16">
        <v>3</v>
      </c>
    </row>
    <row r="6" spans="1:43" ht="15.75" customHeight="1">
      <c r="A6" s="11">
        <v>4</v>
      </c>
      <c r="B6" s="17" t="s">
        <v>22</v>
      </c>
      <c r="C6" s="13">
        <v>465</v>
      </c>
      <c r="D6" s="11">
        <v>496</v>
      </c>
      <c r="E6" s="11">
        <v>330</v>
      </c>
      <c r="F6" s="11">
        <v>502</v>
      </c>
      <c r="G6" s="11">
        <v>483</v>
      </c>
      <c r="H6" s="11">
        <v>290</v>
      </c>
      <c r="I6" s="11">
        <v>450</v>
      </c>
      <c r="J6" s="14">
        <f t="shared" si="0"/>
        <v>3016</v>
      </c>
      <c r="K6" s="13">
        <v>450</v>
      </c>
      <c r="L6" s="11">
        <v>448</v>
      </c>
      <c r="M6" s="11">
        <v>330</v>
      </c>
      <c r="N6" s="11">
        <v>436</v>
      </c>
      <c r="O6" s="11">
        <v>266</v>
      </c>
      <c r="P6" s="11">
        <v>420</v>
      </c>
      <c r="Q6" s="11">
        <v>420</v>
      </c>
      <c r="R6" s="14">
        <f t="shared" si="1"/>
        <v>2770</v>
      </c>
      <c r="S6" s="13">
        <v>375</v>
      </c>
      <c r="T6" s="11">
        <v>338</v>
      </c>
      <c r="U6" s="11">
        <v>210</v>
      </c>
      <c r="V6" s="11">
        <v>454</v>
      </c>
      <c r="W6" s="11">
        <v>397</v>
      </c>
      <c r="X6" s="11">
        <v>390</v>
      </c>
      <c r="Y6" s="11">
        <v>250</v>
      </c>
      <c r="Z6" s="14">
        <f t="shared" si="2"/>
        <v>2414</v>
      </c>
      <c r="AA6" s="13">
        <v>363</v>
      </c>
      <c r="AB6" s="11">
        <v>383</v>
      </c>
      <c r="AC6" s="11">
        <v>310</v>
      </c>
      <c r="AD6" s="11">
        <v>357</v>
      </c>
      <c r="AE6" s="11">
        <v>366</v>
      </c>
      <c r="AF6" s="11">
        <v>360</v>
      </c>
      <c r="AG6" s="11">
        <v>420</v>
      </c>
      <c r="AH6" s="14">
        <f t="shared" si="3"/>
        <v>2559</v>
      </c>
      <c r="AI6" s="13">
        <v>0</v>
      </c>
      <c r="AJ6" s="11">
        <v>0</v>
      </c>
      <c r="AK6" s="11">
        <v>0</v>
      </c>
      <c r="AL6" s="11">
        <v>76</v>
      </c>
      <c r="AM6" s="11">
        <v>104</v>
      </c>
      <c r="AN6" s="11">
        <v>0</v>
      </c>
      <c r="AO6" s="15">
        <f t="shared" si="4"/>
        <v>180</v>
      </c>
      <c r="AP6" s="16">
        <f t="shared" si="5"/>
        <v>10939</v>
      </c>
      <c r="AQ6" s="16">
        <v>4</v>
      </c>
    </row>
    <row r="7" spans="1:43" ht="15.75" customHeight="1">
      <c r="A7" s="11">
        <v>5</v>
      </c>
      <c r="B7" s="12" t="s">
        <v>23</v>
      </c>
      <c r="C7" s="13">
        <v>40</v>
      </c>
      <c r="D7" s="11">
        <v>116</v>
      </c>
      <c r="E7" s="11">
        <v>55</v>
      </c>
      <c r="F7" s="11">
        <v>416</v>
      </c>
      <c r="G7" s="11">
        <v>368</v>
      </c>
      <c r="H7" s="11">
        <v>250</v>
      </c>
      <c r="I7" s="11">
        <v>0</v>
      </c>
      <c r="J7" s="14">
        <f t="shared" si="0"/>
        <v>1245</v>
      </c>
      <c r="K7" s="13">
        <v>361</v>
      </c>
      <c r="L7" s="11">
        <v>376</v>
      </c>
      <c r="M7" s="11">
        <v>310</v>
      </c>
      <c r="N7" s="11">
        <v>406</v>
      </c>
      <c r="O7" s="11">
        <v>336</v>
      </c>
      <c r="P7" s="11">
        <v>310</v>
      </c>
      <c r="Q7" s="11">
        <v>165</v>
      </c>
      <c r="R7" s="14">
        <f t="shared" si="1"/>
        <v>2264</v>
      </c>
      <c r="S7" s="13">
        <v>459</v>
      </c>
      <c r="T7" s="11">
        <v>406</v>
      </c>
      <c r="U7" s="11">
        <v>200</v>
      </c>
      <c r="V7" s="11">
        <v>547</v>
      </c>
      <c r="W7" s="11">
        <v>529</v>
      </c>
      <c r="X7" s="11">
        <v>420</v>
      </c>
      <c r="Y7" s="11">
        <v>0</v>
      </c>
      <c r="Z7" s="14">
        <f t="shared" si="2"/>
        <v>2561</v>
      </c>
      <c r="AA7" s="13">
        <v>416</v>
      </c>
      <c r="AB7" s="11">
        <v>392</v>
      </c>
      <c r="AC7" s="11">
        <v>390</v>
      </c>
      <c r="AD7" s="11">
        <v>403</v>
      </c>
      <c r="AE7" s="11">
        <v>392</v>
      </c>
      <c r="AF7" s="11">
        <v>420</v>
      </c>
      <c r="AG7" s="11">
        <v>390</v>
      </c>
      <c r="AH7" s="14">
        <f t="shared" si="3"/>
        <v>2803</v>
      </c>
      <c r="AI7" s="13">
        <v>338</v>
      </c>
      <c r="AJ7" s="11">
        <v>344</v>
      </c>
      <c r="AK7" s="11">
        <v>330</v>
      </c>
      <c r="AL7" s="11">
        <v>314</v>
      </c>
      <c r="AM7" s="11">
        <v>288</v>
      </c>
      <c r="AN7" s="11">
        <v>290</v>
      </c>
      <c r="AO7" s="15">
        <f t="shared" si="4"/>
        <v>1904</v>
      </c>
      <c r="AP7" s="16">
        <f t="shared" si="5"/>
        <v>10777</v>
      </c>
      <c r="AQ7" s="16">
        <v>5</v>
      </c>
    </row>
    <row r="8" spans="1:43" ht="15.75" customHeight="1">
      <c r="A8" s="11">
        <v>6</v>
      </c>
      <c r="B8" s="12" t="s">
        <v>24</v>
      </c>
      <c r="C8" s="13">
        <v>529</v>
      </c>
      <c r="D8" s="11">
        <v>512</v>
      </c>
      <c r="E8" s="11">
        <v>450</v>
      </c>
      <c r="F8" s="11">
        <v>471</v>
      </c>
      <c r="G8" s="11">
        <v>487</v>
      </c>
      <c r="H8" s="11">
        <v>360</v>
      </c>
      <c r="I8" s="11">
        <v>325</v>
      </c>
      <c r="J8" s="14">
        <f t="shared" si="0"/>
        <v>3134</v>
      </c>
      <c r="K8" s="13">
        <v>534</v>
      </c>
      <c r="L8" s="11">
        <v>435</v>
      </c>
      <c r="M8" s="11">
        <v>360</v>
      </c>
      <c r="N8" s="11">
        <v>564</v>
      </c>
      <c r="O8" s="11">
        <v>514</v>
      </c>
      <c r="P8" s="11">
        <v>450</v>
      </c>
      <c r="Q8" s="11">
        <v>450</v>
      </c>
      <c r="R8" s="14">
        <f t="shared" si="1"/>
        <v>3307</v>
      </c>
      <c r="S8" s="13">
        <v>360</v>
      </c>
      <c r="T8" s="11">
        <v>366</v>
      </c>
      <c r="U8" s="11">
        <v>290</v>
      </c>
      <c r="V8" s="11">
        <v>412</v>
      </c>
      <c r="W8" s="11">
        <v>446</v>
      </c>
      <c r="X8" s="11">
        <v>0</v>
      </c>
      <c r="Y8" s="11">
        <v>360</v>
      </c>
      <c r="Z8" s="14">
        <f t="shared" si="2"/>
        <v>2234</v>
      </c>
      <c r="AA8" s="13">
        <v>276</v>
      </c>
      <c r="AB8" s="11">
        <v>245</v>
      </c>
      <c r="AC8" s="11">
        <v>270</v>
      </c>
      <c r="AD8" s="11">
        <v>281</v>
      </c>
      <c r="AE8" s="11">
        <v>367</v>
      </c>
      <c r="AF8" s="11">
        <v>230</v>
      </c>
      <c r="AG8" s="11">
        <v>210</v>
      </c>
      <c r="AH8" s="14">
        <f t="shared" si="3"/>
        <v>1879</v>
      </c>
      <c r="AI8" s="13"/>
      <c r="AJ8" s="11"/>
      <c r="AK8" s="11"/>
      <c r="AL8" s="11"/>
      <c r="AM8" s="11"/>
      <c r="AN8" s="11"/>
      <c r="AO8" s="15">
        <f t="shared" si="4"/>
        <v>0</v>
      </c>
      <c r="AP8" s="16">
        <f t="shared" si="5"/>
        <v>10554</v>
      </c>
      <c r="AQ8" s="16">
        <v>6</v>
      </c>
    </row>
    <row r="9" spans="1:43" ht="15.75" customHeight="1">
      <c r="A9" s="11">
        <v>7</v>
      </c>
      <c r="B9" s="12" t="s">
        <v>25</v>
      </c>
      <c r="C9" s="13">
        <v>308</v>
      </c>
      <c r="D9" s="11">
        <v>301</v>
      </c>
      <c r="E9" s="11">
        <v>270</v>
      </c>
      <c r="F9" s="11">
        <v>0</v>
      </c>
      <c r="G9" s="11">
        <v>365</v>
      </c>
      <c r="H9" s="11">
        <v>233</v>
      </c>
      <c r="I9" s="11">
        <v>230</v>
      </c>
      <c r="J9" s="14">
        <f t="shared" si="0"/>
        <v>1707</v>
      </c>
      <c r="K9" s="13">
        <v>269</v>
      </c>
      <c r="L9" s="11">
        <v>342</v>
      </c>
      <c r="M9" s="11">
        <v>290</v>
      </c>
      <c r="N9" s="11">
        <v>445</v>
      </c>
      <c r="O9" s="11">
        <v>436</v>
      </c>
      <c r="P9" s="11">
        <v>250</v>
      </c>
      <c r="Q9" s="11">
        <v>310</v>
      </c>
      <c r="R9" s="14">
        <f t="shared" si="1"/>
        <v>2342</v>
      </c>
      <c r="S9" s="13">
        <v>392</v>
      </c>
      <c r="T9" s="11">
        <v>483</v>
      </c>
      <c r="U9" s="11">
        <v>360</v>
      </c>
      <c r="V9" s="11">
        <v>335</v>
      </c>
      <c r="W9" s="11">
        <v>378</v>
      </c>
      <c r="X9" s="11">
        <v>330</v>
      </c>
      <c r="Y9" s="11">
        <v>330</v>
      </c>
      <c r="Z9" s="14">
        <f t="shared" si="2"/>
        <v>2608</v>
      </c>
      <c r="AA9" s="13">
        <v>168</v>
      </c>
      <c r="AB9" s="11">
        <v>168</v>
      </c>
      <c r="AC9" s="11">
        <v>140</v>
      </c>
      <c r="AD9" s="11">
        <v>219</v>
      </c>
      <c r="AE9" s="11">
        <v>218</v>
      </c>
      <c r="AF9" s="11">
        <v>220</v>
      </c>
      <c r="AG9" s="11">
        <v>190</v>
      </c>
      <c r="AH9" s="14">
        <f t="shared" si="3"/>
        <v>1323</v>
      </c>
      <c r="AI9" s="13">
        <v>295</v>
      </c>
      <c r="AJ9" s="11">
        <v>185</v>
      </c>
      <c r="AK9" s="11">
        <v>220</v>
      </c>
      <c r="AL9" s="11">
        <v>292</v>
      </c>
      <c r="AM9" s="11">
        <v>265</v>
      </c>
      <c r="AN9" s="11">
        <v>250</v>
      </c>
      <c r="AO9" s="15">
        <f t="shared" si="4"/>
        <v>1507</v>
      </c>
      <c r="AP9" s="16">
        <f t="shared" si="5"/>
        <v>9487</v>
      </c>
      <c r="AQ9" s="16">
        <v>7</v>
      </c>
    </row>
    <row r="10" spans="1:43" ht="15.75" customHeight="1">
      <c r="A10" s="11">
        <v>8</v>
      </c>
      <c r="B10" s="12" t="s">
        <v>26</v>
      </c>
      <c r="C10" s="13">
        <v>58</v>
      </c>
      <c r="D10" s="11">
        <v>56</v>
      </c>
      <c r="E10" s="11">
        <v>0</v>
      </c>
      <c r="F10" s="11">
        <v>287</v>
      </c>
      <c r="G10" s="11">
        <v>370</v>
      </c>
      <c r="H10" s="11">
        <v>330</v>
      </c>
      <c r="I10" s="11">
        <v>134.80000000000001</v>
      </c>
      <c r="J10" s="14">
        <f t="shared" si="0"/>
        <v>1235.8</v>
      </c>
      <c r="K10" s="13">
        <v>257</v>
      </c>
      <c r="L10" s="11">
        <v>339</v>
      </c>
      <c r="M10" s="11">
        <v>270</v>
      </c>
      <c r="N10" s="11">
        <v>373</v>
      </c>
      <c r="O10" s="11">
        <v>540</v>
      </c>
      <c r="P10" s="11">
        <v>390</v>
      </c>
      <c r="Q10" s="11">
        <v>360</v>
      </c>
      <c r="R10" s="14">
        <f t="shared" si="1"/>
        <v>2529</v>
      </c>
      <c r="S10" s="13">
        <v>332</v>
      </c>
      <c r="T10" s="11">
        <v>318</v>
      </c>
      <c r="U10" s="11">
        <v>310</v>
      </c>
      <c r="V10" s="11">
        <v>414</v>
      </c>
      <c r="W10" s="11">
        <v>467</v>
      </c>
      <c r="X10" s="11">
        <v>270</v>
      </c>
      <c r="Y10" s="11">
        <v>450</v>
      </c>
      <c r="Z10" s="14">
        <f t="shared" si="2"/>
        <v>2561</v>
      </c>
      <c r="AA10" s="13">
        <v>339</v>
      </c>
      <c r="AB10" s="11">
        <v>284</v>
      </c>
      <c r="AC10" s="11">
        <v>250</v>
      </c>
      <c r="AD10" s="11">
        <v>289</v>
      </c>
      <c r="AE10" s="11">
        <v>274</v>
      </c>
      <c r="AF10" s="11">
        <v>270</v>
      </c>
      <c r="AG10" s="11">
        <v>310</v>
      </c>
      <c r="AH10" s="14">
        <f t="shared" si="3"/>
        <v>2016</v>
      </c>
      <c r="AI10" s="13"/>
      <c r="AJ10" s="11"/>
      <c r="AK10" s="11"/>
      <c r="AL10" s="11"/>
      <c r="AM10" s="11"/>
      <c r="AN10" s="11"/>
      <c r="AO10" s="15">
        <f t="shared" si="4"/>
        <v>0</v>
      </c>
      <c r="AP10" s="16">
        <f t="shared" si="5"/>
        <v>8341.7999999999993</v>
      </c>
      <c r="AQ10" s="16">
        <v>8</v>
      </c>
    </row>
    <row r="11" spans="1:43" ht="15.75" customHeight="1">
      <c r="A11" s="11">
        <v>9</v>
      </c>
      <c r="B11" s="12" t="s">
        <v>27</v>
      </c>
      <c r="C11" s="13">
        <v>247</v>
      </c>
      <c r="D11" s="11">
        <v>317</v>
      </c>
      <c r="E11" s="11">
        <v>250</v>
      </c>
      <c r="F11" s="11">
        <v>402</v>
      </c>
      <c r="G11" s="11">
        <v>461</v>
      </c>
      <c r="H11" s="11">
        <v>420</v>
      </c>
      <c r="I11" s="11">
        <v>335</v>
      </c>
      <c r="J11" s="14">
        <f t="shared" si="0"/>
        <v>2432</v>
      </c>
      <c r="K11" s="13">
        <v>369</v>
      </c>
      <c r="L11" s="11">
        <v>460</v>
      </c>
      <c r="M11" s="11">
        <v>250</v>
      </c>
      <c r="N11" s="11">
        <v>142</v>
      </c>
      <c r="O11" s="11">
        <v>67</v>
      </c>
      <c r="P11" s="11">
        <v>0</v>
      </c>
      <c r="Q11" s="11">
        <v>202.5</v>
      </c>
      <c r="R11" s="14">
        <f t="shared" si="1"/>
        <v>1490.5</v>
      </c>
      <c r="S11" s="13">
        <v>247</v>
      </c>
      <c r="T11" s="11">
        <v>299</v>
      </c>
      <c r="U11" s="11">
        <v>190</v>
      </c>
      <c r="V11" s="11">
        <v>348</v>
      </c>
      <c r="W11" s="11">
        <v>358</v>
      </c>
      <c r="X11" s="11">
        <v>200</v>
      </c>
      <c r="Y11" s="11">
        <v>310</v>
      </c>
      <c r="Z11" s="14">
        <f t="shared" si="2"/>
        <v>1952</v>
      </c>
      <c r="AA11" s="13">
        <v>310</v>
      </c>
      <c r="AB11" s="11">
        <v>292</v>
      </c>
      <c r="AC11" s="11">
        <v>330</v>
      </c>
      <c r="AD11" s="11">
        <v>323</v>
      </c>
      <c r="AE11" s="11">
        <v>313</v>
      </c>
      <c r="AF11" s="11">
        <v>210</v>
      </c>
      <c r="AG11" s="11">
        <v>290</v>
      </c>
      <c r="AH11" s="14">
        <f t="shared" si="3"/>
        <v>2068</v>
      </c>
      <c r="AI11" s="13"/>
      <c r="AJ11" s="11"/>
      <c r="AK11" s="11"/>
      <c r="AL11" s="11"/>
      <c r="AM11" s="11"/>
      <c r="AN11" s="11"/>
      <c r="AO11" s="15">
        <f t="shared" si="4"/>
        <v>0</v>
      </c>
      <c r="AP11" s="16">
        <f t="shared" si="5"/>
        <v>7942.5</v>
      </c>
      <c r="AQ11" s="16">
        <v>9</v>
      </c>
    </row>
    <row r="12" spans="1:43" ht="15.75" customHeight="1">
      <c r="A12" s="11">
        <v>10</v>
      </c>
      <c r="B12" s="12" t="s">
        <v>28</v>
      </c>
      <c r="C12" s="13">
        <v>71</v>
      </c>
      <c r="D12" s="11">
        <v>107</v>
      </c>
      <c r="E12" s="11">
        <v>57.5</v>
      </c>
      <c r="F12" s="11">
        <v>105</v>
      </c>
      <c r="G12" s="11">
        <v>212</v>
      </c>
      <c r="H12" s="11">
        <v>55</v>
      </c>
      <c r="I12" s="11">
        <v>0</v>
      </c>
      <c r="J12" s="14">
        <f t="shared" si="0"/>
        <v>607.5</v>
      </c>
      <c r="K12" s="13">
        <v>0</v>
      </c>
      <c r="L12" s="11">
        <v>0</v>
      </c>
      <c r="M12" s="11">
        <v>0</v>
      </c>
      <c r="N12" s="11">
        <v>132</v>
      </c>
      <c r="O12" s="11">
        <v>187</v>
      </c>
      <c r="P12" s="11">
        <v>0</v>
      </c>
      <c r="Q12" s="11">
        <v>0</v>
      </c>
      <c r="R12" s="14">
        <f t="shared" si="1"/>
        <v>319</v>
      </c>
      <c r="S12" s="13">
        <v>334</v>
      </c>
      <c r="T12" s="11">
        <v>311</v>
      </c>
      <c r="U12" s="11">
        <v>170</v>
      </c>
      <c r="V12" s="11">
        <v>264</v>
      </c>
      <c r="W12" s="11">
        <v>300</v>
      </c>
      <c r="X12" s="11">
        <v>180</v>
      </c>
      <c r="Y12" s="11">
        <v>210</v>
      </c>
      <c r="Z12" s="14">
        <f t="shared" si="2"/>
        <v>1769</v>
      </c>
      <c r="AA12" s="13">
        <v>367</v>
      </c>
      <c r="AB12" s="11">
        <v>318</v>
      </c>
      <c r="AC12" s="11">
        <v>420</v>
      </c>
      <c r="AD12" s="11">
        <v>356</v>
      </c>
      <c r="AE12" s="11">
        <v>359</v>
      </c>
      <c r="AF12" s="11">
        <v>390</v>
      </c>
      <c r="AG12" s="11">
        <v>330</v>
      </c>
      <c r="AH12" s="14">
        <f t="shared" si="3"/>
        <v>2540</v>
      </c>
      <c r="AI12" s="13">
        <v>380</v>
      </c>
      <c r="AJ12" s="11">
        <v>345</v>
      </c>
      <c r="AK12" s="11">
        <v>360</v>
      </c>
      <c r="AL12" s="11">
        <v>413</v>
      </c>
      <c r="AM12" s="11">
        <v>271</v>
      </c>
      <c r="AN12" s="11">
        <v>330</v>
      </c>
      <c r="AO12" s="15">
        <f t="shared" si="4"/>
        <v>2099</v>
      </c>
      <c r="AP12" s="16">
        <f t="shared" si="5"/>
        <v>7334.5</v>
      </c>
      <c r="AQ12" s="16">
        <v>10</v>
      </c>
    </row>
    <row r="13" spans="1:43" ht="15.75" customHeight="1">
      <c r="A13" s="11">
        <v>11</v>
      </c>
      <c r="B13" s="12" t="s">
        <v>29</v>
      </c>
      <c r="C13" s="13">
        <v>329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4">
        <f t="shared" si="0"/>
        <v>329</v>
      </c>
      <c r="K13" s="13">
        <v>0</v>
      </c>
      <c r="L13" s="11">
        <v>0</v>
      </c>
      <c r="M13" s="11">
        <v>0</v>
      </c>
      <c r="N13" s="11">
        <v>116</v>
      </c>
      <c r="O13" s="11">
        <v>118</v>
      </c>
      <c r="P13" s="11">
        <v>0</v>
      </c>
      <c r="Q13" s="11">
        <v>0</v>
      </c>
      <c r="R13" s="14">
        <f t="shared" si="1"/>
        <v>234</v>
      </c>
      <c r="S13" s="13">
        <v>393</v>
      </c>
      <c r="T13" s="11">
        <v>375</v>
      </c>
      <c r="U13" s="11">
        <v>230</v>
      </c>
      <c r="V13" s="11">
        <v>443</v>
      </c>
      <c r="W13" s="11">
        <v>472</v>
      </c>
      <c r="X13" s="11">
        <v>360</v>
      </c>
      <c r="Y13" s="11">
        <v>290</v>
      </c>
      <c r="Z13" s="14">
        <f t="shared" si="2"/>
        <v>2563</v>
      </c>
      <c r="AA13" s="13">
        <v>210</v>
      </c>
      <c r="AB13" s="11">
        <v>315</v>
      </c>
      <c r="AC13" s="11">
        <v>230</v>
      </c>
      <c r="AD13" s="11">
        <v>208</v>
      </c>
      <c r="AE13" s="11">
        <v>231</v>
      </c>
      <c r="AF13" s="11">
        <v>180</v>
      </c>
      <c r="AG13" s="11">
        <v>230</v>
      </c>
      <c r="AH13" s="14">
        <f t="shared" si="3"/>
        <v>1604</v>
      </c>
      <c r="AI13" s="13">
        <v>416</v>
      </c>
      <c r="AJ13" s="11">
        <v>415</v>
      </c>
      <c r="AK13" s="11">
        <v>420</v>
      </c>
      <c r="AL13" s="11">
        <v>406</v>
      </c>
      <c r="AM13" s="11">
        <v>396</v>
      </c>
      <c r="AN13" s="11">
        <v>420</v>
      </c>
      <c r="AO13" s="15">
        <f t="shared" si="4"/>
        <v>2473</v>
      </c>
      <c r="AP13" s="16">
        <f t="shared" si="5"/>
        <v>7203</v>
      </c>
      <c r="AQ13" s="16">
        <v>11</v>
      </c>
    </row>
    <row r="14" spans="1:43" ht="15.75" customHeight="1">
      <c r="A14" s="11">
        <v>12</v>
      </c>
      <c r="B14" s="12" t="s">
        <v>30</v>
      </c>
      <c r="C14" s="13">
        <v>460</v>
      </c>
      <c r="D14" s="11">
        <v>491</v>
      </c>
      <c r="E14" s="11">
        <v>390</v>
      </c>
      <c r="F14" s="11">
        <v>94</v>
      </c>
      <c r="G14" s="11">
        <v>232</v>
      </c>
      <c r="H14" s="11">
        <v>0</v>
      </c>
      <c r="I14" s="11">
        <v>250</v>
      </c>
      <c r="J14" s="14">
        <f t="shared" si="0"/>
        <v>1917</v>
      </c>
      <c r="K14" s="13">
        <v>72</v>
      </c>
      <c r="L14" s="11">
        <v>0</v>
      </c>
      <c r="M14" s="11">
        <v>0</v>
      </c>
      <c r="N14" s="11">
        <v>380</v>
      </c>
      <c r="O14" s="11">
        <v>394</v>
      </c>
      <c r="P14" s="11">
        <v>0</v>
      </c>
      <c r="Q14" s="11">
        <v>0</v>
      </c>
      <c r="R14" s="14">
        <f t="shared" si="1"/>
        <v>846</v>
      </c>
      <c r="S14" s="13">
        <v>365</v>
      </c>
      <c r="T14" s="11">
        <v>326</v>
      </c>
      <c r="U14" s="11">
        <v>330</v>
      </c>
      <c r="V14" s="11">
        <v>318</v>
      </c>
      <c r="W14" s="11">
        <v>345</v>
      </c>
      <c r="X14" s="11">
        <v>250</v>
      </c>
      <c r="Y14" s="11">
        <v>230</v>
      </c>
      <c r="Z14" s="14">
        <f t="shared" si="2"/>
        <v>2164</v>
      </c>
      <c r="AA14" s="13">
        <v>217</v>
      </c>
      <c r="AB14" s="11">
        <v>304</v>
      </c>
      <c r="AC14" s="11">
        <v>220</v>
      </c>
      <c r="AD14" s="11">
        <v>172</v>
      </c>
      <c r="AE14" s="11">
        <v>215</v>
      </c>
      <c r="AF14" s="11">
        <v>250</v>
      </c>
      <c r="AG14" s="11">
        <v>220</v>
      </c>
      <c r="AH14" s="14">
        <f t="shared" si="3"/>
        <v>1598</v>
      </c>
      <c r="AI14" s="13"/>
      <c r="AJ14" s="11"/>
      <c r="AK14" s="11"/>
      <c r="AL14" s="11"/>
      <c r="AM14" s="11"/>
      <c r="AN14" s="11"/>
      <c r="AO14" s="15">
        <f t="shared" si="4"/>
        <v>0</v>
      </c>
      <c r="AP14" s="16">
        <f t="shared" si="5"/>
        <v>6525</v>
      </c>
      <c r="AQ14" s="16">
        <v>12</v>
      </c>
    </row>
    <row r="15" spans="1:43" ht="15.75" customHeight="1">
      <c r="A15" s="11">
        <v>13</v>
      </c>
      <c r="B15" s="12" t="s">
        <v>31</v>
      </c>
      <c r="C15" s="13">
        <v>311</v>
      </c>
      <c r="D15" s="11">
        <v>59</v>
      </c>
      <c r="E15" s="11">
        <v>0</v>
      </c>
      <c r="F15" s="11">
        <v>84</v>
      </c>
      <c r="G15" s="11">
        <v>70</v>
      </c>
      <c r="H15" s="11">
        <v>0</v>
      </c>
      <c r="I15" s="11">
        <v>110</v>
      </c>
      <c r="J15" s="14">
        <f t="shared" si="0"/>
        <v>634</v>
      </c>
      <c r="K15" s="13">
        <v>145</v>
      </c>
      <c r="L15" s="11">
        <v>146</v>
      </c>
      <c r="M15" s="11">
        <v>115</v>
      </c>
      <c r="N15" s="11">
        <v>199</v>
      </c>
      <c r="O15" s="11">
        <v>202</v>
      </c>
      <c r="P15" s="11">
        <v>180</v>
      </c>
      <c r="Q15" s="11">
        <v>0</v>
      </c>
      <c r="R15" s="14">
        <f t="shared" si="1"/>
        <v>987</v>
      </c>
      <c r="S15" s="13">
        <v>202</v>
      </c>
      <c r="T15" s="11">
        <v>213</v>
      </c>
      <c r="U15" s="11">
        <v>0</v>
      </c>
      <c r="V15" s="11">
        <v>149</v>
      </c>
      <c r="W15" s="11">
        <v>164</v>
      </c>
      <c r="X15" s="11">
        <v>0</v>
      </c>
      <c r="Y15" s="11">
        <v>150</v>
      </c>
      <c r="Z15" s="14">
        <f t="shared" si="2"/>
        <v>878</v>
      </c>
      <c r="AA15" s="13">
        <v>157</v>
      </c>
      <c r="AB15" s="11">
        <v>219</v>
      </c>
      <c r="AC15" s="11">
        <v>170</v>
      </c>
      <c r="AD15" s="11">
        <v>253</v>
      </c>
      <c r="AE15" s="11">
        <v>262</v>
      </c>
      <c r="AF15" s="11">
        <v>190</v>
      </c>
      <c r="AG15" s="11">
        <v>140</v>
      </c>
      <c r="AH15" s="14">
        <f t="shared" si="3"/>
        <v>1391</v>
      </c>
      <c r="AI15" s="13">
        <v>310</v>
      </c>
      <c r="AJ15" s="11">
        <v>285</v>
      </c>
      <c r="AK15" s="11">
        <v>290</v>
      </c>
      <c r="AL15" s="11">
        <v>281</v>
      </c>
      <c r="AM15" s="11">
        <v>285</v>
      </c>
      <c r="AN15" s="11">
        <v>270</v>
      </c>
      <c r="AO15" s="15">
        <f t="shared" si="4"/>
        <v>1721</v>
      </c>
      <c r="AP15" s="16">
        <f t="shared" si="5"/>
        <v>5611</v>
      </c>
      <c r="AQ15" s="16">
        <v>13</v>
      </c>
    </row>
    <row r="16" spans="1:43" ht="15.75" customHeight="1">
      <c r="A16" s="11">
        <v>14</v>
      </c>
      <c r="B16" s="12" t="s">
        <v>32</v>
      </c>
      <c r="C16" s="13">
        <v>0</v>
      </c>
      <c r="D16" s="11">
        <v>106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4">
        <f t="shared" si="0"/>
        <v>106</v>
      </c>
      <c r="K16" s="13">
        <v>103</v>
      </c>
      <c r="L16" s="11">
        <v>110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4">
        <f t="shared" si="1"/>
        <v>213</v>
      </c>
      <c r="S16" s="13">
        <v>140</v>
      </c>
      <c r="T16" s="11">
        <v>107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4">
        <f t="shared" si="2"/>
        <v>247</v>
      </c>
      <c r="AA16" s="13">
        <v>57</v>
      </c>
      <c r="AB16" s="11">
        <v>110</v>
      </c>
      <c r="AC16" s="11">
        <v>0</v>
      </c>
      <c r="AD16" s="11">
        <v>238</v>
      </c>
      <c r="AE16" s="11">
        <v>302</v>
      </c>
      <c r="AF16" s="11">
        <v>310</v>
      </c>
      <c r="AG16" s="11">
        <v>0</v>
      </c>
      <c r="AH16" s="14">
        <f t="shared" si="3"/>
        <v>1017</v>
      </c>
      <c r="AI16" s="13">
        <v>423</v>
      </c>
      <c r="AJ16" s="11">
        <v>403</v>
      </c>
      <c r="AK16" s="11">
        <v>450</v>
      </c>
      <c r="AL16" s="11">
        <v>409</v>
      </c>
      <c r="AM16" s="11">
        <v>424</v>
      </c>
      <c r="AN16" s="11">
        <v>450</v>
      </c>
      <c r="AO16" s="15">
        <f t="shared" si="4"/>
        <v>2559</v>
      </c>
      <c r="AP16" s="16">
        <f t="shared" si="5"/>
        <v>4142</v>
      </c>
      <c r="AQ16" s="16">
        <v>14</v>
      </c>
    </row>
    <row r="17" spans="1:43" ht="15.75" customHeight="1">
      <c r="A17" s="11">
        <v>15</v>
      </c>
      <c r="B17" s="18" t="s">
        <v>33</v>
      </c>
      <c r="C17" s="13">
        <v>249</v>
      </c>
      <c r="D17" s="11">
        <v>366</v>
      </c>
      <c r="E17" s="11">
        <v>218</v>
      </c>
      <c r="F17" s="11">
        <v>110</v>
      </c>
      <c r="G17" s="11">
        <v>37</v>
      </c>
      <c r="H17" s="11">
        <v>0</v>
      </c>
      <c r="I17" s="11">
        <v>33.799999999999997</v>
      </c>
      <c r="J17" s="14">
        <f t="shared" si="0"/>
        <v>1013.8</v>
      </c>
      <c r="K17" s="13">
        <v>179</v>
      </c>
      <c r="L17" s="11">
        <v>147</v>
      </c>
      <c r="M17" s="11">
        <v>50</v>
      </c>
      <c r="N17" s="11">
        <v>0</v>
      </c>
      <c r="O17" s="11">
        <v>0</v>
      </c>
      <c r="P17" s="11">
        <v>0</v>
      </c>
      <c r="Q17" s="11">
        <v>0</v>
      </c>
      <c r="R17" s="14">
        <f t="shared" si="1"/>
        <v>376</v>
      </c>
      <c r="S17" s="13"/>
      <c r="T17" s="11"/>
      <c r="U17" s="11"/>
      <c r="V17" s="11"/>
      <c r="W17" s="11"/>
      <c r="X17" s="11"/>
      <c r="Y17" s="11"/>
      <c r="Z17" s="14">
        <f t="shared" si="2"/>
        <v>0</v>
      </c>
      <c r="AA17" s="13">
        <v>311</v>
      </c>
      <c r="AB17" s="11">
        <v>352</v>
      </c>
      <c r="AC17" s="11">
        <v>290</v>
      </c>
      <c r="AD17" s="11">
        <v>367</v>
      </c>
      <c r="AE17" s="11">
        <v>303</v>
      </c>
      <c r="AF17" s="11">
        <v>290</v>
      </c>
      <c r="AG17" s="11">
        <v>250</v>
      </c>
      <c r="AH17" s="14">
        <f t="shared" si="3"/>
        <v>2163</v>
      </c>
      <c r="AI17" s="13"/>
      <c r="AJ17" s="11"/>
      <c r="AK17" s="11"/>
      <c r="AL17" s="11"/>
      <c r="AM17" s="11"/>
      <c r="AN17" s="11"/>
      <c r="AO17" s="15">
        <f t="shared" si="4"/>
        <v>0</v>
      </c>
      <c r="AP17" s="16">
        <f t="shared" si="5"/>
        <v>3552.8</v>
      </c>
      <c r="AQ17" s="16">
        <v>15</v>
      </c>
    </row>
    <row r="18" spans="1:43" ht="15.75" customHeight="1">
      <c r="A18" s="11">
        <v>16</v>
      </c>
      <c r="B18" s="17" t="s">
        <v>34</v>
      </c>
      <c r="C18" s="13"/>
      <c r="D18" s="11"/>
      <c r="E18" s="11"/>
      <c r="F18" s="11"/>
      <c r="G18" s="11"/>
      <c r="H18" s="11"/>
      <c r="I18" s="11"/>
      <c r="J18" s="14">
        <f t="shared" si="0"/>
        <v>0</v>
      </c>
      <c r="K18" s="13">
        <v>66</v>
      </c>
      <c r="L18" s="11">
        <v>200</v>
      </c>
      <c r="M18" s="11">
        <v>0</v>
      </c>
      <c r="N18" s="11">
        <v>88</v>
      </c>
      <c r="O18" s="11">
        <v>93</v>
      </c>
      <c r="P18" s="11">
        <v>76</v>
      </c>
      <c r="Q18" s="11">
        <v>0</v>
      </c>
      <c r="R18" s="14">
        <f t="shared" si="1"/>
        <v>523</v>
      </c>
      <c r="S18" s="13">
        <v>311</v>
      </c>
      <c r="T18" s="11">
        <v>294</v>
      </c>
      <c r="U18" s="11">
        <v>270</v>
      </c>
      <c r="V18" s="11">
        <v>198</v>
      </c>
      <c r="W18" s="11">
        <v>179</v>
      </c>
      <c r="X18" s="11">
        <v>210</v>
      </c>
      <c r="Y18" s="11">
        <v>180</v>
      </c>
      <c r="Z18" s="14">
        <f t="shared" si="2"/>
        <v>1642</v>
      </c>
      <c r="AA18" s="13">
        <v>209</v>
      </c>
      <c r="AB18" s="11">
        <v>146</v>
      </c>
      <c r="AC18" s="11">
        <v>130</v>
      </c>
      <c r="AD18" s="11">
        <v>99</v>
      </c>
      <c r="AE18" s="11">
        <v>55</v>
      </c>
      <c r="AF18" s="11">
        <v>0</v>
      </c>
      <c r="AG18" s="11">
        <v>120</v>
      </c>
      <c r="AH18" s="14">
        <f t="shared" si="3"/>
        <v>759</v>
      </c>
      <c r="AI18" s="13">
        <v>151</v>
      </c>
      <c r="AJ18" s="11">
        <v>154</v>
      </c>
      <c r="AK18" s="11">
        <v>0</v>
      </c>
      <c r="AL18" s="11">
        <v>106</v>
      </c>
      <c r="AM18" s="11">
        <v>115</v>
      </c>
      <c r="AN18" s="11">
        <v>0</v>
      </c>
      <c r="AO18" s="15">
        <f t="shared" si="4"/>
        <v>526</v>
      </c>
      <c r="AP18" s="16">
        <f t="shared" si="5"/>
        <v>3450</v>
      </c>
      <c r="AQ18" s="16">
        <v>16</v>
      </c>
    </row>
    <row r="19" spans="1:43" ht="15.75" customHeight="1">
      <c r="A19" s="11">
        <v>17</v>
      </c>
      <c r="B19" s="19" t="s">
        <v>35</v>
      </c>
      <c r="C19" s="13">
        <v>64</v>
      </c>
      <c r="D19" s="11">
        <v>64</v>
      </c>
      <c r="E19" s="11">
        <v>55</v>
      </c>
      <c r="F19" s="11">
        <v>157</v>
      </c>
      <c r="G19" s="11">
        <v>154</v>
      </c>
      <c r="H19" s="11">
        <v>110</v>
      </c>
      <c r="I19" s="11">
        <v>0</v>
      </c>
      <c r="J19" s="14">
        <f t="shared" si="0"/>
        <v>604</v>
      </c>
      <c r="K19" s="13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4">
        <f t="shared" si="1"/>
        <v>0</v>
      </c>
      <c r="S19" s="13">
        <v>264</v>
      </c>
      <c r="T19" s="11">
        <v>267</v>
      </c>
      <c r="U19" s="11">
        <v>160</v>
      </c>
      <c r="V19" s="11">
        <v>304</v>
      </c>
      <c r="W19" s="11">
        <v>270</v>
      </c>
      <c r="X19" s="11">
        <v>170</v>
      </c>
      <c r="Y19" s="11">
        <v>190</v>
      </c>
      <c r="Z19" s="14">
        <f t="shared" si="2"/>
        <v>1625</v>
      </c>
      <c r="AA19" s="13">
        <v>132</v>
      </c>
      <c r="AB19" s="11">
        <v>173</v>
      </c>
      <c r="AC19" s="11">
        <v>0</v>
      </c>
      <c r="AD19" s="11">
        <v>269</v>
      </c>
      <c r="AE19" s="11">
        <v>243</v>
      </c>
      <c r="AF19" s="11">
        <v>170</v>
      </c>
      <c r="AG19" s="11">
        <v>200</v>
      </c>
      <c r="AH19" s="14">
        <f t="shared" si="3"/>
        <v>1187</v>
      </c>
      <c r="AI19" s="13"/>
      <c r="AJ19" s="11"/>
      <c r="AK19" s="11"/>
      <c r="AL19" s="11"/>
      <c r="AM19" s="11"/>
      <c r="AN19" s="11"/>
      <c r="AO19" s="15">
        <f t="shared" si="4"/>
        <v>0</v>
      </c>
      <c r="AP19" s="16">
        <f t="shared" si="5"/>
        <v>3416</v>
      </c>
      <c r="AQ19" s="16">
        <v>17</v>
      </c>
    </row>
    <row r="20" spans="1:43" ht="15.75" customHeight="1">
      <c r="A20" s="11">
        <v>18</v>
      </c>
      <c r="B20" s="20" t="s">
        <v>36</v>
      </c>
      <c r="C20" s="13">
        <v>180</v>
      </c>
      <c r="D20" s="11">
        <v>176</v>
      </c>
      <c r="E20" s="11">
        <v>72.5</v>
      </c>
      <c r="F20" s="11">
        <v>120</v>
      </c>
      <c r="G20" s="11">
        <v>124</v>
      </c>
      <c r="H20" s="11">
        <v>113</v>
      </c>
      <c r="I20" s="11">
        <v>101</v>
      </c>
      <c r="J20" s="14">
        <f t="shared" si="0"/>
        <v>886.5</v>
      </c>
      <c r="K20" s="13">
        <v>273</v>
      </c>
      <c r="L20" s="11">
        <v>204</v>
      </c>
      <c r="M20" s="11">
        <v>100</v>
      </c>
      <c r="N20" s="11">
        <v>84</v>
      </c>
      <c r="O20" s="11">
        <v>215</v>
      </c>
      <c r="P20" s="11">
        <v>0</v>
      </c>
      <c r="Q20" s="11">
        <v>0</v>
      </c>
      <c r="R20" s="14">
        <f t="shared" si="1"/>
        <v>876</v>
      </c>
      <c r="S20" s="13">
        <v>203</v>
      </c>
      <c r="T20" s="11">
        <v>225</v>
      </c>
      <c r="U20" s="11">
        <v>250</v>
      </c>
      <c r="V20" s="11">
        <v>237</v>
      </c>
      <c r="W20" s="11">
        <v>176</v>
      </c>
      <c r="X20" s="11">
        <v>190</v>
      </c>
      <c r="Y20" s="11">
        <v>200</v>
      </c>
      <c r="Z20" s="14">
        <f t="shared" si="2"/>
        <v>1481</v>
      </c>
      <c r="AA20" s="13"/>
      <c r="AB20" s="11"/>
      <c r="AC20" s="11"/>
      <c r="AD20" s="11"/>
      <c r="AE20" s="11"/>
      <c r="AF20" s="11"/>
      <c r="AG20" s="11"/>
      <c r="AH20" s="14">
        <f t="shared" si="3"/>
        <v>0</v>
      </c>
      <c r="AI20" s="13"/>
      <c r="AJ20" s="11"/>
      <c r="AK20" s="11"/>
      <c r="AL20" s="11"/>
      <c r="AM20" s="11"/>
      <c r="AN20" s="11"/>
      <c r="AO20" s="15">
        <f t="shared" si="4"/>
        <v>0</v>
      </c>
      <c r="AP20" s="16">
        <f t="shared" si="5"/>
        <v>3243.5</v>
      </c>
      <c r="AQ20" s="16">
        <v>18</v>
      </c>
    </row>
    <row r="21" spans="1:43" ht="15.75" customHeight="1">
      <c r="A21" s="11">
        <v>19</v>
      </c>
      <c r="B21" s="12" t="s">
        <v>37</v>
      </c>
      <c r="C21" s="13">
        <v>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4">
        <f t="shared" si="0"/>
        <v>45</v>
      </c>
      <c r="K21" s="13">
        <v>97</v>
      </c>
      <c r="L21" s="11">
        <v>112</v>
      </c>
      <c r="M21" s="11">
        <v>50</v>
      </c>
      <c r="N21" s="11">
        <v>0</v>
      </c>
      <c r="O21" s="11">
        <v>0</v>
      </c>
      <c r="P21" s="11">
        <v>0</v>
      </c>
      <c r="Q21" s="11">
        <v>0</v>
      </c>
      <c r="R21" s="14">
        <f t="shared" si="1"/>
        <v>259</v>
      </c>
      <c r="S21" s="13">
        <v>217</v>
      </c>
      <c r="T21" s="11">
        <v>313</v>
      </c>
      <c r="U21" s="11">
        <v>180</v>
      </c>
      <c r="V21" s="11">
        <v>0</v>
      </c>
      <c r="W21" s="11">
        <v>0</v>
      </c>
      <c r="X21" s="11">
        <v>0</v>
      </c>
      <c r="Y21" s="11">
        <v>0</v>
      </c>
      <c r="Z21" s="14">
        <f t="shared" si="2"/>
        <v>710</v>
      </c>
      <c r="AA21" s="13">
        <v>152</v>
      </c>
      <c r="AB21" s="11">
        <v>142</v>
      </c>
      <c r="AC21" s="11">
        <v>150</v>
      </c>
      <c r="AD21" s="11">
        <v>75</v>
      </c>
      <c r="AE21" s="11">
        <v>245</v>
      </c>
      <c r="AF21" s="11">
        <v>160</v>
      </c>
      <c r="AG21" s="11">
        <v>150</v>
      </c>
      <c r="AH21" s="14">
        <f t="shared" si="3"/>
        <v>1074</v>
      </c>
      <c r="AI21" s="13">
        <v>258</v>
      </c>
      <c r="AJ21" s="11">
        <v>153</v>
      </c>
      <c r="AK21" s="11">
        <v>210</v>
      </c>
      <c r="AL21" s="11">
        <v>179</v>
      </c>
      <c r="AM21" s="11">
        <v>194</v>
      </c>
      <c r="AN21" s="11">
        <v>0</v>
      </c>
      <c r="AO21" s="15">
        <f t="shared" si="4"/>
        <v>994</v>
      </c>
      <c r="AP21" s="16">
        <f t="shared" si="5"/>
        <v>3082</v>
      </c>
      <c r="AQ21" s="16">
        <v>19</v>
      </c>
    </row>
    <row r="22" spans="1:43" ht="15.75" customHeight="1">
      <c r="A22" s="11">
        <v>20</v>
      </c>
      <c r="B22" s="17" t="s">
        <v>38</v>
      </c>
      <c r="C22" s="13"/>
      <c r="D22" s="11"/>
      <c r="E22" s="11"/>
      <c r="F22" s="11"/>
      <c r="G22" s="11"/>
      <c r="H22" s="11"/>
      <c r="I22" s="11"/>
      <c r="J22" s="14">
        <f t="shared" si="0"/>
        <v>0</v>
      </c>
      <c r="K22" s="13"/>
      <c r="L22" s="11"/>
      <c r="M22" s="11"/>
      <c r="N22" s="11"/>
      <c r="O22" s="11"/>
      <c r="P22" s="11"/>
      <c r="Q22" s="11"/>
      <c r="R22" s="14">
        <f t="shared" si="1"/>
        <v>0</v>
      </c>
      <c r="S22" s="13">
        <v>127</v>
      </c>
      <c r="T22" s="11">
        <v>163</v>
      </c>
      <c r="U22" s="11">
        <v>0</v>
      </c>
      <c r="V22" s="11">
        <v>271</v>
      </c>
      <c r="W22" s="11">
        <v>248</v>
      </c>
      <c r="X22" s="11">
        <v>230</v>
      </c>
      <c r="Y22" s="11">
        <v>140</v>
      </c>
      <c r="Z22" s="14">
        <f t="shared" si="2"/>
        <v>1179</v>
      </c>
      <c r="AA22" s="13">
        <v>221</v>
      </c>
      <c r="AB22" s="11">
        <v>219</v>
      </c>
      <c r="AC22" s="11">
        <v>210</v>
      </c>
      <c r="AD22" s="11">
        <v>246</v>
      </c>
      <c r="AE22" s="11">
        <v>285</v>
      </c>
      <c r="AF22" s="11">
        <v>200</v>
      </c>
      <c r="AG22" s="11">
        <v>180</v>
      </c>
      <c r="AH22" s="14">
        <f t="shared" si="3"/>
        <v>1561</v>
      </c>
      <c r="AI22" s="13"/>
      <c r="AJ22" s="11"/>
      <c r="AK22" s="11"/>
      <c r="AL22" s="11"/>
      <c r="AM22" s="11"/>
      <c r="AN22" s="11"/>
      <c r="AO22" s="15">
        <f t="shared" si="4"/>
        <v>0</v>
      </c>
      <c r="AP22" s="16">
        <f t="shared" si="5"/>
        <v>2740</v>
      </c>
      <c r="AQ22" s="16">
        <v>20</v>
      </c>
    </row>
    <row r="23" spans="1:43" ht="15.75" customHeight="1">
      <c r="A23" s="11">
        <v>21</v>
      </c>
      <c r="B23" s="12" t="s">
        <v>39</v>
      </c>
      <c r="C23" s="13">
        <v>98</v>
      </c>
      <c r="D23" s="11">
        <v>88</v>
      </c>
      <c r="E23" s="11">
        <v>0</v>
      </c>
      <c r="F23" s="11">
        <v>0</v>
      </c>
      <c r="G23" s="11">
        <v>0</v>
      </c>
      <c r="H23" s="11">
        <v>0</v>
      </c>
      <c r="I23" s="11">
        <v>55</v>
      </c>
      <c r="J23" s="14">
        <f t="shared" si="0"/>
        <v>241</v>
      </c>
      <c r="K23" s="13">
        <v>249</v>
      </c>
      <c r="L23" s="11">
        <v>312</v>
      </c>
      <c r="M23" s="11">
        <v>210</v>
      </c>
      <c r="N23" s="11">
        <v>126</v>
      </c>
      <c r="O23" s="11">
        <v>92</v>
      </c>
      <c r="P23" s="11">
        <v>90</v>
      </c>
      <c r="Q23" s="11">
        <v>217.5</v>
      </c>
      <c r="R23" s="14">
        <f t="shared" si="1"/>
        <v>1296.5</v>
      </c>
      <c r="S23" s="13">
        <v>130</v>
      </c>
      <c r="T23" s="11">
        <v>124</v>
      </c>
      <c r="U23" s="11">
        <v>0</v>
      </c>
      <c r="V23" s="11">
        <v>81</v>
      </c>
      <c r="W23" s="11">
        <v>57</v>
      </c>
      <c r="X23" s="11">
        <v>0</v>
      </c>
      <c r="Y23" s="11">
        <v>0</v>
      </c>
      <c r="Z23" s="14">
        <f t="shared" si="2"/>
        <v>392</v>
      </c>
      <c r="AA23" s="13">
        <v>85</v>
      </c>
      <c r="AB23" s="11">
        <v>106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4">
        <f t="shared" si="3"/>
        <v>191</v>
      </c>
      <c r="AI23" s="13"/>
      <c r="AJ23" s="11"/>
      <c r="AK23" s="11"/>
      <c r="AL23" s="11"/>
      <c r="AM23" s="11"/>
      <c r="AN23" s="11"/>
      <c r="AO23" s="15">
        <f t="shared" si="4"/>
        <v>0</v>
      </c>
      <c r="AP23" s="16">
        <f t="shared" si="5"/>
        <v>2120.5</v>
      </c>
      <c r="AQ23" s="16">
        <v>21</v>
      </c>
    </row>
    <row r="24" spans="1:43" ht="15.75" customHeight="1">
      <c r="A24" s="11">
        <v>22</v>
      </c>
      <c r="B24" s="17" t="s">
        <v>40</v>
      </c>
      <c r="C24" s="13">
        <v>0</v>
      </c>
      <c r="D24" s="11">
        <v>64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4">
        <f t="shared" si="0"/>
        <v>64</v>
      </c>
      <c r="K24" s="13">
        <v>46</v>
      </c>
      <c r="L24" s="11">
        <v>44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4">
        <f t="shared" si="1"/>
        <v>90</v>
      </c>
      <c r="S24" s="13">
        <v>85</v>
      </c>
      <c r="T24" s="11">
        <v>65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4">
        <f t="shared" si="2"/>
        <v>150</v>
      </c>
      <c r="AA24" s="13">
        <v>37</v>
      </c>
      <c r="AB24" s="11">
        <v>35</v>
      </c>
      <c r="AC24" s="11">
        <v>40</v>
      </c>
      <c r="AD24" s="11">
        <v>113</v>
      </c>
      <c r="AE24" s="11">
        <v>46</v>
      </c>
      <c r="AF24" s="11">
        <v>0</v>
      </c>
      <c r="AG24" s="11">
        <v>40</v>
      </c>
      <c r="AH24" s="14">
        <f t="shared" si="3"/>
        <v>311</v>
      </c>
      <c r="AI24" s="13">
        <v>286</v>
      </c>
      <c r="AJ24" s="11">
        <v>319</v>
      </c>
      <c r="AK24" s="11">
        <v>250</v>
      </c>
      <c r="AL24" s="11">
        <v>275</v>
      </c>
      <c r="AM24" s="11">
        <v>190</v>
      </c>
      <c r="AN24" s="11">
        <v>0</v>
      </c>
      <c r="AO24" s="15">
        <f t="shared" si="4"/>
        <v>1320</v>
      </c>
      <c r="AP24" s="16">
        <f t="shared" si="5"/>
        <v>1935</v>
      </c>
      <c r="AQ24" s="16">
        <v>22</v>
      </c>
    </row>
    <row r="25" spans="1:43" ht="15.75" customHeight="1">
      <c r="A25" s="11">
        <v>23</v>
      </c>
      <c r="B25" s="20" t="s">
        <v>41</v>
      </c>
      <c r="C25" s="21">
        <v>46</v>
      </c>
      <c r="D25" s="22">
        <v>63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3">
        <f t="shared" si="0"/>
        <v>109</v>
      </c>
      <c r="K25" s="21">
        <v>0</v>
      </c>
      <c r="L25" s="22">
        <v>0</v>
      </c>
      <c r="M25" s="22">
        <v>0</v>
      </c>
      <c r="N25" s="22">
        <v>0</v>
      </c>
      <c r="O25" s="22">
        <v>85</v>
      </c>
      <c r="P25" s="22">
        <v>0</v>
      </c>
      <c r="Q25" s="22">
        <v>0</v>
      </c>
      <c r="R25" s="14">
        <f t="shared" si="1"/>
        <v>85</v>
      </c>
      <c r="S25" s="21"/>
      <c r="T25" s="22"/>
      <c r="U25" s="22"/>
      <c r="V25" s="22"/>
      <c r="W25" s="22"/>
      <c r="X25" s="22"/>
      <c r="Y25" s="22"/>
      <c r="Z25" s="14">
        <f t="shared" si="2"/>
        <v>0</v>
      </c>
      <c r="AA25" s="24"/>
      <c r="AB25" s="11"/>
      <c r="AC25" s="11"/>
      <c r="AD25" s="11"/>
      <c r="AE25" s="11"/>
      <c r="AF25" s="11"/>
      <c r="AG25" s="11"/>
      <c r="AH25" s="14">
        <f t="shared" si="3"/>
        <v>0</v>
      </c>
      <c r="AI25" s="24">
        <v>228</v>
      </c>
      <c r="AJ25" s="25">
        <v>269</v>
      </c>
      <c r="AK25" s="25">
        <v>230</v>
      </c>
      <c r="AL25" s="25">
        <v>247</v>
      </c>
      <c r="AM25" s="25">
        <v>266</v>
      </c>
      <c r="AN25" s="25">
        <v>220</v>
      </c>
      <c r="AO25" s="15">
        <f t="shared" si="4"/>
        <v>1460</v>
      </c>
      <c r="AP25" s="16">
        <f t="shared" si="5"/>
        <v>1654</v>
      </c>
      <c r="AQ25" s="16">
        <v>23</v>
      </c>
    </row>
    <row r="26" spans="1:43" ht="15.75" customHeight="1">
      <c r="A26" s="11">
        <v>24</v>
      </c>
      <c r="B26" s="12" t="s">
        <v>42</v>
      </c>
      <c r="C26" s="13">
        <v>93</v>
      </c>
      <c r="D26" s="11">
        <v>49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4">
        <f t="shared" si="0"/>
        <v>142</v>
      </c>
      <c r="K26" s="13">
        <v>356</v>
      </c>
      <c r="L26" s="11">
        <v>201</v>
      </c>
      <c r="M26" s="11">
        <v>95</v>
      </c>
      <c r="N26" s="11">
        <v>0</v>
      </c>
      <c r="O26" s="11">
        <v>0</v>
      </c>
      <c r="P26" s="11">
        <v>0</v>
      </c>
      <c r="Q26" s="11">
        <v>0</v>
      </c>
      <c r="R26" s="14">
        <f t="shared" si="1"/>
        <v>652</v>
      </c>
      <c r="S26" s="13">
        <v>109</v>
      </c>
      <c r="T26" s="11">
        <v>78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4">
        <f t="shared" si="2"/>
        <v>187</v>
      </c>
      <c r="AA26" s="13">
        <v>226</v>
      </c>
      <c r="AB26" s="11">
        <v>259</v>
      </c>
      <c r="AC26" s="11">
        <v>180</v>
      </c>
      <c r="AD26" s="11">
        <v>0</v>
      </c>
      <c r="AE26" s="11">
        <v>0</v>
      </c>
      <c r="AF26" s="11">
        <v>0</v>
      </c>
      <c r="AG26" s="11">
        <v>0</v>
      </c>
      <c r="AH26" s="14">
        <f t="shared" si="3"/>
        <v>665</v>
      </c>
      <c r="AI26" s="13"/>
      <c r="AJ26" s="11"/>
      <c r="AK26" s="11"/>
      <c r="AL26" s="11"/>
      <c r="AM26" s="11"/>
      <c r="AN26" s="11"/>
      <c r="AO26" s="15">
        <f t="shared" si="4"/>
        <v>0</v>
      </c>
      <c r="AP26" s="16">
        <f t="shared" si="5"/>
        <v>1646</v>
      </c>
      <c r="AQ26" s="16">
        <v>24</v>
      </c>
    </row>
    <row r="27" spans="1:43" ht="15.75" customHeight="1">
      <c r="A27" s="11">
        <v>25</v>
      </c>
      <c r="B27" s="26" t="s">
        <v>43</v>
      </c>
      <c r="C27" s="13">
        <v>38</v>
      </c>
      <c r="D27" s="11">
        <v>36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4">
        <f t="shared" si="0"/>
        <v>74</v>
      </c>
      <c r="K27" s="13">
        <v>135</v>
      </c>
      <c r="L27" s="11">
        <v>172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4">
        <f t="shared" si="1"/>
        <v>307</v>
      </c>
      <c r="S27" s="13">
        <v>178</v>
      </c>
      <c r="T27" s="11">
        <v>125</v>
      </c>
      <c r="U27" s="11">
        <v>150</v>
      </c>
      <c r="V27" s="11">
        <v>143</v>
      </c>
      <c r="W27" s="11">
        <v>109</v>
      </c>
      <c r="X27" s="11">
        <v>160</v>
      </c>
      <c r="Y27" s="11">
        <v>170</v>
      </c>
      <c r="Z27" s="14">
        <f t="shared" si="2"/>
        <v>1035</v>
      </c>
      <c r="AA27" s="13">
        <v>0</v>
      </c>
      <c r="AB27" s="11">
        <v>0</v>
      </c>
      <c r="AC27" s="11">
        <v>0</v>
      </c>
      <c r="AD27" s="11">
        <v>100</v>
      </c>
      <c r="AE27" s="11">
        <v>85</v>
      </c>
      <c r="AF27" s="11">
        <v>0</v>
      </c>
      <c r="AG27" s="11">
        <v>0</v>
      </c>
      <c r="AH27" s="14">
        <f t="shared" si="3"/>
        <v>185</v>
      </c>
      <c r="AI27" s="13"/>
      <c r="AJ27" s="11"/>
      <c r="AK27" s="11"/>
      <c r="AL27" s="11"/>
      <c r="AM27" s="11"/>
      <c r="AN27" s="11"/>
      <c r="AO27" s="15">
        <f t="shared" si="4"/>
        <v>0</v>
      </c>
      <c r="AP27" s="16">
        <f t="shared" si="5"/>
        <v>1601</v>
      </c>
      <c r="AQ27" s="16">
        <v>25</v>
      </c>
    </row>
    <row r="28" spans="1:43" ht="15.75" customHeight="1">
      <c r="A28" s="11">
        <v>26</v>
      </c>
      <c r="B28" s="20" t="s">
        <v>44</v>
      </c>
      <c r="C28" s="21">
        <v>0</v>
      </c>
      <c r="D28" s="22">
        <v>0</v>
      </c>
      <c r="E28" s="22">
        <v>0</v>
      </c>
      <c r="F28" s="22">
        <v>0</v>
      </c>
      <c r="G28" s="22">
        <v>66</v>
      </c>
      <c r="H28" s="22">
        <v>0</v>
      </c>
      <c r="I28" s="22">
        <v>0</v>
      </c>
      <c r="J28" s="23">
        <f t="shared" si="0"/>
        <v>66</v>
      </c>
      <c r="K28" s="21">
        <v>0</v>
      </c>
      <c r="L28" s="22">
        <v>60</v>
      </c>
      <c r="M28" s="22">
        <v>0</v>
      </c>
      <c r="N28" s="22">
        <v>109</v>
      </c>
      <c r="O28" s="22">
        <v>203</v>
      </c>
      <c r="P28" s="22">
        <v>0</v>
      </c>
      <c r="Q28" s="22">
        <v>0</v>
      </c>
      <c r="R28" s="14">
        <f t="shared" si="1"/>
        <v>372</v>
      </c>
      <c r="S28" s="21">
        <v>178</v>
      </c>
      <c r="T28" s="22">
        <v>255</v>
      </c>
      <c r="U28" s="22">
        <v>0</v>
      </c>
      <c r="V28" s="22">
        <v>199</v>
      </c>
      <c r="W28" s="22">
        <v>212</v>
      </c>
      <c r="X28" s="22">
        <v>0</v>
      </c>
      <c r="Y28" s="22">
        <v>270</v>
      </c>
      <c r="Z28" s="14">
        <f t="shared" si="2"/>
        <v>1114</v>
      </c>
      <c r="AA28" s="24"/>
      <c r="AB28" s="11"/>
      <c r="AC28" s="11"/>
      <c r="AD28" s="11"/>
      <c r="AE28" s="11"/>
      <c r="AF28" s="11"/>
      <c r="AG28" s="11"/>
      <c r="AH28" s="14">
        <f t="shared" si="3"/>
        <v>0</v>
      </c>
      <c r="AI28" s="24"/>
      <c r="AJ28" s="25"/>
      <c r="AK28" s="25"/>
      <c r="AL28" s="25"/>
      <c r="AM28" s="25"/>
      <c r="AN28" s="25"/>
      <c r="AO28" s="15">
        <f t="shared" si="4"/>
        <v>0</v>
      </c>
      <c r="AP28" s="16">
        <f t="shared" si="5"/>
        <v>1552</v>
      </c>
      <c r="AQ28" s="16">
        <v>26</v>
      </c>
    </row>
    <row r="29" spans="1:43" ht="15.75" customHeight="1">
      <c r="A29" s="11">
        <v>27</v>
      </c>
      <c r="B29" s="20" t="s">
        <v>45</v>
      </c>
      <c r="C29" s="27"/>
      <c r="D29" s="28"/>
      <c r="E29" s="28"/>
      <c r="F29" s="28"/>
      <c r="G29" s="28"/>
      <c r="H29" s="28"/>
      <c r="I29" s="28"/>
      <c r="J29" s="29">
        <f t="shared" si="0"/>
        <v>0</v>
      </c>
      <c r="K29" s="27"/>
      <c r="L29" s="28"/>
      <c r="M29" s="28"/>
      <c r="N29" s="28"/>
      <c r="O29" s="28"/>
      <c r="P29" s="28"/>
      <c r="Q29" s="28"/>
      <c r="R29" s="14">
        <f t="shared" si="1"/>
        <v>0</v>
      </c>
      <c r="S29" s="27"/>
      <c r="T29" s="28"/>
      <c r="U29" s="28"/>
      <c r="V29" s="28"/>
      <c r="W29" s="28"/>
      <c r="X29" s="28"/>
      <c r="Y29" s="28"/>
      <c r="Z29" s="14">
        <f t="shared" si="2"/>
        <v>0</v>
      </c>
      <c r="AA29" s="27"/>
      <c r="AB29" s="28"/>
      <c r="AC29" s="28"/>
      <c r="AD29" s="28"/>
      <c r="AE29" s="28"/>
      <c r="AF29" s="28"/>
      <c r="AG29" s="28"/>
      <c r="AH29" s="30"/>
      <c r="AI29" s="27">
        <v>249</v>
      </c>
      <c r="AJ29" s="28">
        <v>253</v>
      </c>
      <c r="AK29" s="28">
        <v>200</v>
      </c>
      <c r="AL29" s="28">
        <v>256</v>
      </c>
      <c r="AM29" s="28">
        <v>265</v>
      </c>
      <c r="AN29" s="28">
        <v>230</v>
      </c>
      <c r="AO29" s="15">
        <f t="shared" si="4"/>
        <v>1453</v>
      </c>
      <c r="AP29" s="16">
        <f t="shared" si="5"/>
        <v>1453</v>
      </c>
      <c r="AQ29" s="16">
        <v>27</v>
      </c>
    </row>
    <row r="30" spans="1:43" ht="15.75" customHeight="1">
      <c r="A30" s="11">
        <v>28</v>
      </c>
      <c r="B30" s="20" t="s">
        <v>46</v>
      </c>
      <c r="C30" s="13">
        <v>179</v>
      </c>
      <c r="D30" s="11">
        <v>218</v>
      </c>
      <c r="E30" s="11">
        <v>110</v>
      </c>
      <c r="F30" s="11">
        <v>272</v>
      </c>
      <c r="G30" s="11">
        <v>283</v>
      </c>
      <c r="H30" s="11">
        <v>67.5</v>
      </c>
      <c r="I30" s="11">
        <v>0</v>
      </c>
      <c r="J30" s="14">
        <f t="shared" si="0"/>
        <v>1129.5</v>
      </c>
      <c r="K30" s="13">
        <v>67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4">
        <f t="shared" si="1"/>
        <v>67</v>
      </c>
      <c r="S30" s="13">
        <v>91</v>
      </c>
      <c r="T30" s="11">
        <v>34</v>
      </c>
      <c r="U30" s="11">
        <v>0</v>
      </c>
      <c r="V30" s="11">
        <v>58</v>
      </c>
      <c r="W30" s="11">
        <v>61</v>
      </c>
      <c r="X30" s="11">
        <v>0</v>
      </c>
      <c r="Y30" s="11">
        <v>0</v>
      </c>
      <c r="Z30" s="14">
        <f t="shared" si="2"/>
        <v>244</v>
      </c>
      <c r="AA30" s="13"/>
      <c r="AB30" s="11"/>
      <c r="AC30" s="11"/>
      <c r="AD30" s="11"/>
      <c r="AE30" s="11"/>
      <c r="AF30" s="11"/>
      <c r="AG30" s="11"/>
      <c r="AH30" s="14">
        <f>AA30+AB30+AC30+AD30+AE30+AF30+AG30</f>
        <v>0</v>
      </c>
      <c r="AI30" s="13"/>
      <c r="AJ30" s="11"/>
      <c r="AK30" s="11"/>
      <c r="AL30" s="11"/>
      <c r="AM30" s="11"/>
      <c r="AN30" s="11"/>
      <c r="AO30" s="15">
        <f t="shared" si="4"/>
        <v>0</v>
      </c>
      <c r="AP30" s="16">
        <f t="shared" si="5"/>
        <v>1440.5</v>
      </c>
      <c r="AQ30" s="16">
        <v>28</v>
      </c>
    </row>
    <row r="31" spans="1:43" ht="15.75" customHeight="1">
      <c r="A31" s="11">
        <v>29</v>
      </c>
      <c r="B31" s="17" t="s">
        <v>47</v>
      </c>
      <c r="C31" s="13">
        <v>178</v>
      </c>
      <c r="D31" s="11">
        <v>206</v>
      </c>
      <c r="E31" s="11">
        <v>0</v>
      </c>
      <c r="F31" s="11">
        <v>128</v>
      </c>
      <c r="G31" s="11">
        <v>0</v>
      </c>
      <c r="H31" s="11">
        <v>0</v>
      </c>
      <c r="I31" s="11">
        <v>0</v>
      </c>
      <c r="J31" s="14">
        <f t="shared" si="0"/>
        <v>512</v>
      </c>
      <c r="K31" s="13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4">
        <f t="shared" si="1"/>
        <v>0</v>
      </c>
      <c r="S31" s="13">
        <v>0</v>
      </c>
      <c r="T31" s="11">
        <v>0</v>
      </c>
      <c r="U31" s="11">
        <v>0</v>
      </c>
      <c r="V31" s="11">
        <v>96</v>
      </c>
      <c r="W31" s="11">
        <v>95</v>
      </c>
      <c r="X31" s="11">
        <v>0</v>
      </c>
      <c r="Y31" s="11">
        <v>0</v>
      </c>
      <c r="Z31" s="14">
        <f t="shared" si="2"/>
        <v>191</v>
      </c>
      <c r="AA31" s="13">
        <v>192</v>
      </c>
      <c r="AB31" s="11">
        <v>214</v>
      </c>
      <c r="AC31" s="11">
        <v>160</v>
      </c>
      <c r="AD31" s="11">
        <v>0</v>
      </c>
      <c r="AE31" s="11">
        <v>0</v>
      </c>
      <c r="AF31" s="11">
        <v>0</v>
      </c>
      <c r="AG31" s="11">
        <v>0</v>
      </c>
      <c r="AH31" s="14">
        <f>AA31+AB31+AC31+AD31+AE31+AF31+AG31</f>
        <v>566</v>
      </c>
      <c r="AI31" s="13"/>
      <c r="AJ31" s="11"/>
      <c r="AK31" s="11"/>
      <c r="AL31" s="11"/>
      <c r="AM31" s="11"/>
      <c r="AN31" s="11"/>
      <c r="AO31" s="15">
        <f t="shared" si="4"/>
        <v>0</v>
      </c>
      <c r="AP31" s="16">
        <f t="shared" si="5"/>
        <v>1269</v>
      </c>
      <c r="AQ31" s="16">
        <v>29</v>
      </c>
    </row>
    <row r="32" spans="1:43" ht="15.75" customHeight="1">
      <c r="A32" s="11">
        <v>30</v>
      </c>
      <c r="B32" s="26" t="s">
        <v>48</v>
      </c>
      <c r="C32" s="13">
        <v>65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4">
        <f t="shared" si="0"/>
        <v>65</v>
      </c>
      <c r="K32" s="13">
        <v>0</v>
      </c>
      <c r="L32" s="11">
        <v>0</v>
      </c>
      <c r="M32" s="11">
        <v>0</v>
      </c>
      <c r="N32" s="11">
        <v>85</v>
      </c>
      <c r="O32" s="11">
        <v>89</v>
      </c>
      <c r="P32" s="11">
        <v>0</v>
      </c>
      <c r="Q32" s="11">
        <v>0</v>
      </c>
      <c r="R32" s="14">
        <f t="shared" si="1"/>
        <v>174</v>
      </c>
      <c r="S32" s="13">
        <v>0</v>
      </c>
      <c r="T32" s="11">
        <v>0</v>
      </c>
      <c r="U32" s="11">
        <v>0</v>
      </c>
      <c r="V32" s="11">
        <v>296</v>
      </c>
      <c r="W32" s="11">
        <v>284</v>
      </c>
      <c r="X32" s="11">
        <v>220</v>
      </c>
      <c r="Y32" s="11">
        <v>0</v>
      </c>
      <c r="Z32" s="14">
        <f t="shared" si="2"/>
        <v>800</v>
      </c>
      <c r="AA32" s="13">
        <v>0</v>
      </c>
      <c r="AB32" s="11">
        <v>0</v>
      </c>
      <c r="AC32" s="11">
        <v>0</v>
      </c>
      <c r="AD32" s="11">
        <v>73</v>
      </c>
      <c r="AE32" s="11">
        <v>97</v>
      </c>
      <c r="AF32" s="11">
        <v>0</v>
      </c>
      <c r="AG32" s="11">
        <v>0</v>
      </c>
      <c r="AH32" s="14">
        <f>AA32+AB32+AC32+AD32+AE32+AF32+AG32</f>
        <v>170</v>
      </c>
      <c r="AI32" s="13"/>
      <c r="AJ32" s="11"/>
      <c r="AK32" s="11"/>
      <c r="AL32" s="11"/>
      <c r="AM32" s="11"/>
      <c r="AN32" s="11"/>
      <c r="AO32" s="15">
        <f t="shared" si="4"/>
        <v>0</v>
      </c>
      <c r="AP32" s="16">
        <f t="shared" si="5"/>
        <v>1209</v>
      </c>
      <c r="AQ32" s="16">
        <v>30</v>
      </c>
    </row>
    <row r="33" spans="1:43" ht="15.75" customHeight="1">
      <c r="A33" s="11">
        <v>31</v>
      </c>
      <c r="B33" s="12" t="s">
        <v>49</v>
      </c>
      <c r="C33" s="13"/>
      <c r="D33" s="11"/>
      <c r="E33" s="11"/>
      <c r="F33" s="11"/>
      <c r="G33" s="11"/>
      <c r="H33" s="11"/>
      <c r="I33" s="11"/>
      <c r="J33" s="14">
        <f t="shared" si="0"/>
        <v>0</v>
      </c>
      <c r="K33" s="13"/>
      <c r="L33" s="11"/>
      <c r="M33" s="11"/>
      <c r="N33" s="11"/>
      <c r="O33" s="11"/>
      <c r="P33" s="11"/>
      <c r="Q33" s="11"/>
      <c r="R33" s="14">
        <f t="shared" si="1"/>
        <v>0</v>
      </c>
      <c r="S33" s="13">
        <v>60</v>
      </c>
      <c r="T33" s="11">
        <v>118</v>
      </c>
      <c r="U33" s="11">
        <v>0</v>
      </c>
      <c r="V33" s="11">
        <v>62</v>
      </c>
      <c r="W33" s="11">
        <v>59</v>
      </c>
      <c r="X33" s="11">
        <v>0</v>
      </c>
      <c r="Y33" s="11">
        <v>160</v>
      </c>
      <c r="Z33" s="14">
        <f t="shared" si="2"/>
        <v>459</v>
      </c>
      <c r="AA33" s="13">
        <v>189</v>
      </c>
      <c r="AB33" s="11">
        <v>100</v>
      </c>
      <c r="AC33" s="11">
        <v>0</v>
      </c>
      <c r="AD33" s="11">
        <v>77</v>
      </c>
      <c r="AE33" s="11">
        <v>61</v>
      </c>
      <c r="AF33" s="11">
        <v>0</v>
      </c>
      <c r="AG33" s="11">
        <v>85</v>
      </c>
      <c r="AH33" s="14">
        <f>AA33+AB33+AC33+AD33+AE33+AF33+AG33</f>
        <v>512</v>
      </c>
      <c r="AI33" s="13"/>
      <c r="AJ33" s="11"/>
      <c r="AK33" s="11"/>
      <c r="AL33" s="11"/>
      <c r="AM33" s="11"/>
      <c r="AN33" s="11"/>
      <c r="AO33" s="15">
        <f t="shared" si="4"/>
        <v>0</v>
      </c>
      <c r="AP33" s="16">
        <f t="shared" si="5"/>
        <v>971</v>
      </c>
      <c r="AQ33" s="16">
        <v>31</v>
      </c>
    </row>
    <row r="34" spans="1:43" ht="15.75" customHeight="1">
      <c r="A34" s="11">
        <v>32</v>
      </c>
      <c r="B34" s="31" t="s">
        <v>50</v>
      </c>
      <c r="C34" s="13">
        <v>236</v>
      </c>
      <c r="D34" s="11">
        <v>78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4">
        <f t="shared" si="0"/>
        <v>314</v>
      </c>
      <c r="K34" s="13">
        <v>0</v>
      </c>
      <c r="L34" s="11">
        <v>60</v>
      </c>
      <c r="M34" s="11">
        <v>0</v>
      </c>
      <c r="N34" s="11">
        <v>111</v>
      </c>
      <c r="O34" s="11">
        <v>0</v>
      </c>
      <c r="P34" s="11">
        <v>0</v>
      </c>
      <c r="Q34" s="11">
        <v>67.5</v>
      </c>
      <c r="R34" s="14">
        <f t="shared" si="1"/>
        <v>238.5</v>
      </c>
      <c r="S34" s="13"/>
      <c r="T34" s="11"/>
      <c r="U34" s="11"/>
      <c r="V34" s="11"/>
      <c r="W34" s="11"/>
      <c r="X34" s="11"/>
      <c r="Y34" s="11"/>
      <c r="Z34" s="14">
        <f t="shared" si="2"/>
        <v>0</v>
      </c>
      <c r="AA34" s="13">
        <v>198</v>
      </c>
      <c r="AB34" s="11">
        <v>154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4">
        <f>AA34+AB34+AC34+AD34+AE34+AF34+AG34</f>
        <v>352</v>
      </c>
      <c r="AI34" s="13"/>
      <c r="AJ34" s="11"/>
      <c r="AK34" s="11"/>
      <c r="AL34" s="11"/>
      <c r="AM34" s="11"/>
      <c r="AN34" s="11"/>
      <c r="AO34" s="15">
        <f t="shared" si="4"/>
        <v>0</v>
      </c>
      <c r="AP34" s="16">
        <f t="shared" si="5"/>
        <v>904.5</v>
      </c>
      <c r="AQ34" s="16">
        <v>32</v>
      </c>
    </row>
    <row r="35" spans="1:43" ht="15.75" customHeight="1">
      <c r="A35" s="11">
        <v>33</v>
      </c>
      <c r="B35" s="20" t="s">
        <v>51</v>
      </c>
      <c r="C35" s="27"/>
      <c r="D35" s="28"/>
      <c r="E35" s="28"/>
      <c r="F35" s="28"/>
      <c r="G35" s="28"/>
      <c r="H35" s="28"/>
      <c r="I35" s="28"/>
      <c r="J35" s="29">
        <f t="shared" si="0"/>
        <v>0</v>
      </c>
      <c r="K35" s="27"/>
      <c r="L35" s="28"/>
      <c r="M35" s="28"/>
      <c r="N35" s="28"/>
      <c r="O35" s="28"/>
      <c r="P35" s="28"/>
      <c r="Q35" s="28"/>
      <c r="R35" s="14">
        <f t="shared" si="1"/>
        <v>0</v>
      </c>
      <c r="S35" s="27"/>
      <c r="T35" s="28"/>
      <c r="U35" s="28"/>
      <c r="V35" s="28"/>
      <c r="W35" s="28"/>
      <c r="X35" s="28"/>
      <c r="Y35" s="28"/>
      <c r="Z35" s="14">
        <f t="shared" si="2"/>
        <v>0</v>
      </c>
      <c r="AA35" s="27"/>
      <c r="AB35" s="28"/>
      <c r="AC35" s="28"/>
      <c r="AD35" s="28"/>
      <c r="AE35" s="28"/>
      <c r="AF35" s="28"/>
      <c r="AG35" s="28"/>
      <c r="AH35" s="30"/>
      <c r="AI35" s="27">
        <v>255</v>
      </c>
      <c r="AJ35" s="28">
        <v>221</v>
      </c>
      <c r="AK35" s="28">
        <v>190</v>
      </c>
      <c r="AL35" s="28">
        <v>77</v>
      </c>
      <c r="AM35" s="28">
        <v>76</v>
      </c>
      <c r="AN35" s="28">
        <v>0</v>
      </c>
      <c r="AO35" s="15">
        <f t="shared" si="4"/>
        <v>819</v>
      </c>
      <c r="AP35" s="16">
        <f t="shared" si="5"/>
        <v>819</v>
      </c>
      <c r="AQ35" s="16">
        <v>33</v>
      </c>
    </row>
    <row r="36" spans="1:43" ht="18.75">
      <c r="A36" s="11">
        <v>34</v>
      </c>
      <c r="B36" s="26" t="s">
        <v>52</v>
      </c>
      <c r="C36" s="13"/>
      <c r="D36" s="11"/>
      <c r="E36" s="11"/>
      <c r="F36" s="11"/>
      <c r="G36" s="11"/>
      <c r="H36" s="11"/>
      <c r="I36" s="11"/>
      <c r="J36" s="14">
        <f t="shared" si="0"/>
        <v>0</v>
      </c>
      <c r="K36" s="13"/>
      <c r="L36" s="11"/>
      <c r="M36" s="11"/>
      <c r="N36" s="11"/>
      <c r="O36" s="11"/>
      <c r="P36" s="11"/>
      <c r="Q36" s="11"/>
      <c r="R36" s="14">
        <f t="shared" si="1"/>
        <v>0</v>
      </c>
      <c r="S36" s="13"/>
      <c r="T36" s="11"/>
      <c r="U36" s="11"/>
      <c r="V36" s="11"/>
      <c r="W36" s="11"/>
      <c r="X36" s="11"/>
      <c r="Y36" s="11"/>
      <c r="Z36" s="14">
        <f t="shared" si="2"/>
        <v>0</v>
      </c>
      <c r="AA36" s="13">
        <v>169</v>
      </c>
      <c r="AB36" s="11">
        <v>151</v>
      </c>
      <c r="AC36" s="11">
        <v>190</v>
      </c>
      <c r="AD36" s="11">
        <v>89</v>
      </c>
      <c r="AE36" s="11">
        <v>108</v>
      </c>
      <c r="AF36" s="11">
        <v>0</v>
      </c>
      <c r="AG36" s="11">
        <v>85</v>
      </c>
      <c r="AH36" s="14">
        <f t="shared" ref="AH36:AH47" si="6">AA36+AB36+AC36+AD36+AE36+AF36+AG36</f>
        <v>792</v>
      </c>
      <c r="AI36" s="13"/>
      <c r="AJ36" s="11"/>
      <c r="AK36" s="11"/>
      <c r="AL36" s="11"/>
      <c r="AM36" s="11"/>
      <c r="AN36" s="11"/>
      <c r="AO36" s="15">
        <f t="shared" si="4"/>
        <v>0</v>
      </c>
      <c r="AP36" s="16">
        <f t="shared" si="5"/>
        <v>792</v>
      </c>
      <c r="AQ36" s="16">
        <v>34</v>
      </c>
    </row>
    <row r="37" spans="1:43" ht="18.75">
      <c r="A37" s="11">
        <v>35</v>
      </c>
      <c r="B37" s="20" t="s">
        <v>53</v>
      </c>
      <c r="C37" s="13">
        <v>128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4">
        <f t="shared" si="0"/>
        <v>128</v>
      </c>
      <c r="K37" s="13">
        <v>82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4">
        <f t="shared" si="1"/>
        <v>82</v>
      </c>
      <c r="S37" s="13">
        <v>64</v>
      </c>
      <c r="T37" s="11">
        <v>107</v>
      </c>
      <c r="U37" s="11">
        <v>0</v>
      </c>
      <c r="V37" s="11">
        <v>97</v>
      </c>
      <c r="W37" s="11">
        <v>133</v>
      </c>
      <c r="X37" s="11">
        <v>0</v>
      </c>
      <c r="Y37" s="11">
        <v>0</v>
      </c>
      <c r="Z37" s="14">
        <f t="shared" si="2"/>
        <v>401</v>
      </c>
      <c r="AA37" s="13"/>
      <c r="AB37" s="11"/>
      <c r="AC37" s="11"/>
      <c r="AD37" s="11"/>
      <c r="AE37" s="11"/>
      <c r="AF37" s="11"/>
      <c r="AG37" s="11"/>
      <c r="AH37" s="14">
        <f t="shared" si="6"/>
        <v>0</v>
      </c>
      <c r="AI37" s="13"/>
      <c r="AJ37" s="11"/>
      <c r="AK37" s="11"/>
      <c r="AL37" s="11"/>
      <c r="AM37" s="11"/>
      <c r="AN37" s="11"/>
      <c r="AO37" s="15">
        <f t="shared" si="4"/>
        <v>0</v>
      </c>
      <c r="AP37" s="16">
        <f t="shared" si="5"/>
        <v>611</v>
      </c>
      <c r="AQ37" s="16">
        <v>35</v>
      </c>
    </row>
    <row r="38" spans="1:43" ht="18.75">
      <c r="A38" s="11">
        <v>36</v>
      </c>
      <c r="B38" s="12" t="s">
        <v>54</v>
      </c>
      <c r="C38" s="13">
        <v>0</v>
      </c>
      <c r="D38" s="11">
        <v>0</v>
      </c>
      <c r="E38" s="11">
        <v>0</v>
      </c>
      <c r="F38" s="11">
        <v>83</v>
      </c>
      <c r="G38" s="11">
        <v>161</v>
      </c>
      <c r="H38" s="11">
        <v>77.5</v>
      </c>
      <c r="I38" s="11">
        <v>0</v>
      </c>
      <c r="J38" s="14">
        <f t="shared" si="0"/>
        <v>321.5</v>
      </c>
      <c r="K38" s="13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4">
        <f t="shared" si="1"/>
        <v>0</v>
      </c>
      <c r="S38" s="13"/>
      <c r="T38" s="11"/>
      <c r="U38" s="11"/>
      <c r="V38" s="11"/>
      <c r="W38" s="11"/>
      <c r="X38" s="11"/>
      <c r="Y38" s="11"/>
      <c r="Z38" s="14">
        <f t="shared" si="2"/>
        <v>0</v>
      </c>
      <c r="AA38" s="13">
        <v>95</v>
      </c>
      <c r="AB38" s="11">
        <v>66</v>
      </c>
      <c r="AC38" s="11">
        <v>80</v>
      </c>
      <c r="AD38" s="11">
        <v>0</v>
      </c>
      <c r="AE38" s="11">
        <v>0</v>
      </c>
      <c r="AF38" s="11">
        <v>0</v>
      </c>
      <c r="AG38" s="11">
        <v>0</v>
      </c>
      <c r="AH38" s="14">
        <f t="shared" si="6"/>
        <v>241</v>
      </c>
      <c r="AI38" s="13"/>
      <c r="AJ38" s="11"/>
      <c r="AK38" s="11"/>
      <c r="AL38" s="11"/>
      <c r="AM38" s="11"/>
      <c r="AN38" s="11"/>
      <c r="AO38" s="15">
        <f t="shared" si="4"/>
        <v>0</v>
      </c>
      <c r="AP38" s="16">
        <f t="shared" si="5"/>
        <v>562.5</v>
      </c>
      <c r="AQ38" s="16">
        <v>36</v>
      </c>
    </row>
    <row r="39" spans="1:43" ht="18.75">
      <c r="A39" s="11">
        <v>37</v>
      </c>
      <c r="B39" s="20" t="s">
        <v>55</v>
      </c>
      <c r="C39" s="21">
        <v>0</v>
      </c>
      <c r="D39" s="22">
        <v>0</v>
      </c>
      <c r="E39" s="22">
        <v>0</v>
      </c>
      <c r="F39" s="22">
        <v>0</v>
      </c>
      <c r="G39" s="22">
        <v>59</v>
      </c>
      <c r="H39" s="22">
        <v>0</v>
      </c>
      <c r="I39" s="22">
        <v>0</v>
      </c>
      <c r="J39" s="23">
        <f t="shared" si="0"/>
        <v>59</v>
      </c>
      <c r="K39" s="21">
        <v>0</v>
      </c>
      <c r="L39" s="22">
        <v>0</v>
      </c>
      <c r="M39" s="22">
        <v>0</v>
      </c>
      <c r="N39" s="22">
        <v>48</v>
      </c>
      <c r="O39" s="22">
        <v>67</v>
      </c>
      <c r="P39" s="22">
        <v>0</v>
      </c>
      <c r="Q39" s="22">
        <v>0</v>
      </c>
      <c r="R39" s="14">
        <f t="shared" si="1"/>
        <v>115</v>
      </c>
      <c r="S39" s="21">
        <v>187</v>
      </c>
      <c r="T39" s="22">
        <v>163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14">
        <f t="shared" si="2"/>
        <v>350</v>
      </c>
      <c r="AA39" s="24"/>
      <c r="AB39" s="11"/>
      <c r="AC39" s="11"/>
      <c r="AD39" s="11"/>
      <c r="AE39" s="11"/>
      <c r="AF39" s="11"/>
      <c r="AG39" s="11"/>
      <c r="AH39" s="14">
        <f t="shared" si="6"/>
        <v>0</v>
      </c>
      <c r="AI39" s="24"/>
      <c r="AJ39" s="25"/>
      <c r="AK39" s="25"/>
      <c r="AL39" s="25"/>
      <c r="AM39" s="25"/>
      <c r="AN39" s="25"/>
      <c r="AO39" s="15">
        <f t="shared" si="4"/>
        <v>0</v>
      </c>
      <c r="AP39" s="16">
        <f t="shared" si="5"/>
        <v>524</v>
      </c>
      <c r="AQ39" s="16">
        <v>37</v>
      </c>
    </row>
    <row r="40" spans="1:43" ht="18.75">
      <c r="A40" s="11">
        <v>38</v>
      </c>
      <c r="B40" s="12" t="s">
        <v>56</v>
      </c>
      <c r="C40" s="13">
        <v>45</v>
      </c>
      <c r="D40" s="11">
        <v>33</v>
      </c>
      <c r="E40" s="11">
        <v>0</v>
      </c>
      <c r="F40" s="11">
        <v>37</v>
      </c>
      <c r="G40" s="11">
        <v>35</v>
      </c>
      <c r="H40" s="11">
        <v>0</v>
      </c>
      <c r="I40" s="11">
        <v>41.5</v>
      </c>
      <c r="J40" s="14">
        <f t="shared" si="0"/>
        <v>191.5</v>
      </c>
      <c r="K40" s="13">
        <v>0</v>
      </c>
      <c r="L40" s="11">
        <v>0</v>
      </c>
      <c r="M40" s="11">
        <v>0</v>
      </c>
      <c r="N40" s="11">
        <v>87</v>
      </c>
      <c r="O40" s="11">
        <v>83</v>
      </c>
      <c r="P40" s="11">
        <v>76</v>
      </c>
      <c r="Q40" s="11">
        <v>0</v>
      </c>
      <c r="R40" s="14">
        <f t="shared" si="1"/>
        <v>246</v>
      </c>
      <c r="S40" s="13"/>
      <c r="T40" s="11"/>
      <c r="U40" s="11"/>
      <c r="V40" s="11"/>
      <c r="W40" s="11"/>
      <c r="X40" s="11"/>
      <c r="Y40" s="11"/>
      <c r="Z40" s="14">
        <f t="shared" si="2"/>
        <v>0</v>
      </c>
      <c r="AA40" s="13">
        <v>30</v>
      </c>
      <c r="AB40" s="11">
        <v>45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4">
        <f t="shared" si="6"/>
        <v>75</v>
      </c>
      <c r="AI40" s="13"/>
      <c r="AJ40" s="11"/>
      <c r="AK40" s="11"/>
      <c r="AL40" s="11"/>
      <c r="AM40" s="11"/>
      <c r="AN40" s="11"/>
      <c r="AO40" s="15">
        <f t="shared" si="4"/>
        <v>0</v>
      </c>
      <c r="AP40" s="16">
        <f t="shared" si="5"/>
        <v>512.5</v>
      </c>
      <c r="AQ40" s="16">
        <v>38</v>
      </c>
    </row>
    <row r="41" spans="1:43" ht="18.75">
      <c r="A41" s="11">
        <v>39</v>
      </c>
      <c r="B41" s="20" t="s">
        <v>57</v>
      </c>
      <c r="C41" s="13">
        <v>171</v>
      </c>
      <c r="D41" s="11">
        <v>123</v>
      </c>
      <c r="E41" s="11">
        <v>0</v>
      </c>
      <c r="F41" s="11">
        <v>55</v>
      </c>
      <c r="G41" s="11">
        <v>55</v>
      </c>
      <c r="H41" s="11">
        <v>0</v>
      </c>
      <c r="I41" s="11">
        <v>0</v>
      </c>
      <c r="J41" s="14">
        <f t="shared" si="0"/>
        <v>404</v>
      </c>
      <c r="K41" s="13"/>
      <c r="L41" s="11"/>
      <c r="M41" s="11"/>
      <c r="N41" s="11"/>
      <c r="O41" s="11"/>
      <c r="P41" s="11"/>
      <c r="Q41" s="11"/>
      <c r="R41" s="14">
        <f t="shared" si="1"/>
        <v>0</v>
      </c>
      <c r="S41" s="13"/>
      <c r="T41" s="11"/>
      <c r="U41" s="11"/>
      <c r="V41" s="11"/>
      <c r="W41" s="11"/>
      <c r="X41" s="11"/>
      <c r="Y41" s="11"/>
      <c r="Z41" s="14">
        <f t="shared" si="2"/>
        <v>0</v>
      </c>
      <c r="AA41" s="13"/>
      <c r="AB41" s="11"/>
      <c r="AC41" s="11"/>
      <c r="AD41" s="11"/>
      <c r="AE41" s="11"/>
      <c r="AF41" s="11"/>
      <c r="AG41" s="11"/>
      <c r="AH41" s="14">
        <f t="shared" si="6"/>
        <v>0</v>
      </c>
      <c r="AI41" s="13"/>
      <c r="AJ41" s="11"/>
      <c r="AK41" s="11"/>
      <c r="AL41" s="11"/>
      <c r="AM41" s="11"/>
      <c r="AN41" s="11"/>
      <c r="AO41" s="15">
        <f t="shared" si="4"/>
        <v>0</v>
      </c>
      <c r="AP41" s="16">
        <f t="shared" si="5"/>
        <v>404</v>
      </c>
      <c r="AQ41" s="16">
        <v>39</v>
      </c>
    </row>
    <row r="42" spans="1:43" ht="18.75">
      <c r="A42" s="11">
        <v>40</v>
      </c>
      <c r="B42" s="20" t="s">
        <v>58</v>
      </c>
      <c r="C42" s="13">
        <v>0</v>
      </c>
      <c r="D42" s="11">
        <v>70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4">
        <f t="shared" si="0"/>
        <v>70</v>
      </c>
      <c r="K42" s="13"/>
      <c r="L42" s="11"/>
      <c r="M42" s="11"/>
      <c r="N42" s="11"/>
      <c r="O42" s="11"/>
      <c r="P42" s="11"/>
      <c r="Q42" s="11"/>
      <c r="R42" s="14">
        <f t="shared" si="1"/>
        <v>0</v>
      </c>
      <c r="S42" s="13">
        <v>0</v>
      </c>
      <c r="T42" s="11">
        <v>0</v>
      </c>
      <c r="U42" s="11">
        <v>0</v>
      </c>
      <c r="V42" s="11">
        <v>41</v>
      </c>
      <c r="W42" s="11">
        <v>44</v>
      </c>
      <c r="X42" s="11">
        <v>0</v>
      </c>
      <c r="Y42" s="11">
        <v>0</v>
      </c>
      <c r="Z42" s="14">
        <f t="shared" si="2"/>
        <v>85</v>
      </c>
      <c r="AA42" s="13"/>
      <c r="AB42" s="11"/>
      <c r="AC42" s="11"/>
      <c r="AD42" s="11"/>
      <c r="AE42" s="11"/>
      <c r="AF42" s="11"/>
      <c r="AG42" s="11"/>
      <c r="AH42" s="14">
        <f t="shared" si="6"/>
        <v>0</v>
      </c>
      <c r="AI42" s="13">
        <v>80</v>
      </c>
      <c r="AJ42" s="11">
        <v>102</v>
      </c>
      <c r="AK42" s="11">
        <v>0</v>
      </c>
      <c r="AL42" s="11">
        <v>0</v>
      </c>
      <c r="AM42" s="11">
        <v>0</v>
      </c>
      <c r="AN42" s="11">
        <v>0</v>
      </c>
      <c r="AO42" s="15">
        <f t="shared" si="4"/>
        <v>182</v>
      </c>
      <c r="AP42" s="16">
        <f t="shared" si="5"/>
        <v>337</v>
      </c>
      <c r="AQ42" s="16">
        <v>40</v>
      </c>
    </row>
    <row r="43" spans="1:43" ht="18.75">
      <c r="A43" s="11">
        <v>41</v>
      </c>
      <c r="B43" s="17" t="s">
        <v>59</v>
      </c>
      <c r="C43" s="13"/>
      <c r="D43" s="11"/>
      <c r="E43" s="11"/>
      <c r="F43" s="11"/>
      <c r="G43" s="11"/>
      <c r="H43" s="11"/>
      <c r="I43" s="11"/>
      <c r="J43" s="14">
        <f t="shared" si="0"/>
        <v>0</v>
      </c>
      <c r="K43" s="13"/>
      <c r="L43" s="11"/>
      <c r="M43" s="11"/>
      <c r="N43" s="11"/>
      <c r="O43" s="11"/>
      <c r="P43" s="11"/>
      <c r="Q43" s="11"/>
      <c r="R43" s="14">
        <f t="shared" si="1"/>
        <v>0</v>
      </c>
      <c r="S43" s="13">
        <v>44</v>
      </c>
      <c r="T43" s="11">
        <v>74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4">
        <f t="shared" si="2"/>
        <v>118</v>
      </c>
      <c r="AA43" s="13">
        <v>44</v>
      </c>
      <c r="AB43" s="11">
        <v>39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4">
        <f t="shared" si="6"/>
        <v>83</v>
      </c>
      <c r="AI43" s="13"/>
      <c r="AJ43" s="11"/>
      <c r="AK43" s="11"/>
      <c r="AL43" s="11"/>
      <c r="AM43" s="11"/>
      <c r="AN43" s="11"/>
      <c r="AO43" s="15">
        <f t="shared" si="4"/>
        <v>0</v>
      </c>
      <c r="AP43" s="16">
        <f t="shared" si="5"/>
        <v>201</v>
      </c>
      <c r="AQ43" s="16">
        <v>41</v>
      </c>
    </row>
    <row r="44" spans="1:43" ht="18.75">
      <c r="A44" s="32">
        <v>42</v>
      </c>
      <c r="B44" s="33" t="s">
        <v>60</v>
      </c>
      <c r="C44" s="13"/>
      <c r="D44" s="11"/>
      <c r="E44" s="11"/>
      <c r="F44" s="11"/>
      <c r="G44" s="11"/>
      <c r="H44" s="11"/>
      <c r="I44" s="11"/>
      <c r="J44" s="14">
        <f t="shared" si="0"/>
        <v>0</v>
      </c>
      <c r="K44" s="13"/>
      <c r="L44" s="11"/>
      <c r="M44" s="11"/>
      <c r="N44" s="11"/>
      <c r="O44" s="11"/>
      <c r="P44" s="11"/>
      <c r="Q44" s="11"/>
      <c r="R44" s="14">
        <f t="shared" si="1"/>
        <v>0</v>
      </c>
      <c r="S44" s="13">
        <v>37</v>
      </c>
      <c r="T44" s="11">
        <v>47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4">
        <f t="shared" si="2"/>
        <v>84</v>
      </c>
      <c r="AA44" s="13">
        <v>35</v>
      </c>
      <c r="AB44" s="11">
        <v>42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4">
        <f t="shared" si="6"/>
        <v>77</v>
      </c>
      <c r="AI44" s="13"/>
      <c r="AJ44" s="11"/>
      <c r="AK44" s="11"/>
      <c r="AL44" s="11"/>
      <c r="AM44" s="11"/>
      <c r="AN44" s="11"/>
      <c r="AO44" s="15">
        <f t="shared" si="4"/>
        <v>0</v>
      </c>
      <c r="AP44" s="16">
        <f t="shared" si="5"/>
        <v>161</v>
      </c>
      <c r="AQ44" s="16">
        <v>42</v>
      </c>
    </row>
    <row r="45" spans="1:43" ht="18.75">
      <c r="A45" s="22">
        <v>43</v>
      </c>
      <c r="B45" s="26" t="s">
        <v>61</v>
      </c>
      <c r="C45" s="13"/>
      <c r="D45" s="11"/>
      <c r="E45" s="11"/>
      <c r="F45" s="11"/>
      <c r="G45" s="11"/>
      <c r="H45" s="11"/>
      <c r="I45" s="11"/>
      <c r="J45" s="14">
        <f t="shared" si="0"/>
        <v>0</v>
      </c>
      <c r="K45" s="13"/>
      <c r="L45" s="11"/>
      <c r="M45" s="11"/>
      <c r="N45" s="11"/>
      <c r="O45" s="11"/>
      <c r="P45" s="11"/>
      <c r="Q45" s="11"/>
      <c r="R45" s="14">
        <f t="shared" si="1"/>
        <v>0</v>
      </c>
      <c r="S45" s="13"/>
      <c r="T45" s="11"/>
      <c r="U45" s="11"/>
      <c r="V45" s="11"/>
      <c r="W45" s="11"/>
      <c r="X45" s="11"/>
      <c r="Y45" s="11"/>
      <c r="Z45" s="14">
        <f t="shared" si="2"/>
        <v>0</v>
      </c>
      <c r="AA45" s="13">
        <v>0</v>
      </c>
      <c r="AB45" s="11">
        <v>0</v>
      </c>
      <c r="AC45" s="11">
        <v>0</v>
      </c>
      <c r="AD45" s="11">
        <v>64</v>
      </c>
      <c r="AE45" s="11">
        <v>51</v>
      </c>
      <c r="AF45" s="11">
        <v>0</v>
      </c>
      <c r="AG45" s="11">
        <v>0</v>
      </c>
      <c r="AH45" s="14">
        <f t="shared" si="6"/>
        <v>115</v>
      </c>
      <c r="AI45" s="13"/>
      <c r="AJ45" s="11"/>
      <c r="AK45" s="11"/>
      <c r="AL45" s="11"/>
      <c r="AM45" s="11"/>
      <c r="AN45" s="11"/>
      <c r="AO45" s="15">
        <f t="shared" si="4"/>
        <v>0</v>
      </c>
      <c r="AP45" s="16">
        <f t="shared" si="5"/>
        <v>115</v>
      </c>
      <c r="AQ45" s="16">
        <v>43</v>
      </c>
    </row>
    <row r="46" spans="1:43" ht="18.75">
      <c r="A46" s="32">
        <v>44</v>
      </c>
      <c r="B46" s="20" t="s">
        <v>62</v>
      </c>
      <c r="C46" s="21"/>
      <c r="D46" s="22"/>
      <c r="E46" s="22"/>
      <c r="F46" s="22"/>
      <c r="G46" s="22"/>
      <c r="H46" s="22"/>
      <c r="I46" s="22"/>
      <c r="J46" s="23">
        <f t="shared" si="0"/>
        <v>0</v>
      </c>
      <c r="K46" s="21">
        <v>65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14">
        <f t="shared" si="1"/>
        <v>65</v>
      </c>
      <c r="S46" s="21"/>
      <c r="T46" s="22"/>
      <c r="U46" s="22"/>
      <c r="V46" s="22"/>
      <c r="W46" s="22"/>
      <c r="X46" s="22"/>
      <c r="Y46" s="22"/>
      <c r="Z46" s="14">
        <f t="shared" si="2"/>
        <v>0</v>
      </c>
      <c r="AA46" s="24"/>
      <c r="AB46" s="11"/>
      <c r="AC46" s="11"/>
      <c r="AD46" s="11"/>
      <c r="AE46" s="11"/>
      <c r="AF46" s="11"/>
      <c r="AG46" s="11"/>
      <c r="AH46" s="14">
        <f t="shared" si="6"/>
        <v>0</v>
      </c>
      <c r="AI46" s="24"/>
      <c r="AJ46" s="25"/>
      <c r="AK46" s="25"/>
      <c r="AL46" s="25"/>
      <c r="AM46" s="25"/>
      <c r="AN46" s="25"/>
      <c r="AO46" s="15">
        <f t="shared" si="4"/>
        <v>0</v>
      </c>
      <c r="AP46" s="16">
        <f t="shared" si="5"/>
        <v>65</v>
      </c>
      <c r="AQ46" s="16">
        <v>44</v>
      </c>
    </row>
    <row r="47" spans="1:43" ht="18.75">
      <c r="A47" s="22">
        <v>45</v>
      </c>
      <c r="B47" s="20" t="s">
        <v>63</v>
      </c>
      <c r="C47" s="34"/>
      <c r="D47" s="35"/>
      <c r="E47" s="35"/>
      <c r="F47" s="35"/>
      <c r="G47" s="35"/>
      <c r="H47" s="35"/>
      <c r="I47" s="35"/>
      <c r="J47" s="36">
        <f t="shared" si="0"/>
        <v>0</v>
      </c>
      <c r="K47" s="34">
        <v>0</v>
      </c>
      <c r="L47" s="35">
        <v>59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7">
        <f t="shared" si="1"/>
        <v>59</v>
      </c>
      <c r="S47" s="34"/>
      <c r="T47" s="35"/>
      <c r="U47" s="35"/>
      <c r="V47" s="35"/>
      <c r="W47" s="35"/>
      <c r="X47" s="35"/>
      <c r="Y47" s="35"/>
      <c r="Z47" s="37">
        <f t="shared" si="2"/>
        <v>0</v>
      </c>
      <c r="AA47" s="38"/>
      <c r="AB47" s="39"/>
      <c r="AC47" s="39"/>
      <c r="AD47" s="39"/>
      <c r="AE47" s="39"/>
      <c r="AF47" s="39"/>
      <c r="AG47" s="39"/>
      <c r="AH47" s="37">
        <f t="shared" si="6"/>
        <v>0</v>
      </c>
      <c r="AI47" s="38"/>
      <c r="AJ47" s="40"/>
      <c r="AK47" s="40"/>
      <c r="AL47" s="40"/>
      <c r="AM47" s="40"/>
      <c r="AN47" s="40"/>
      <c r="AO47" s="41">
        <f t="shared" si="4"/>
        <v>0</v>
      </c>
      <c r="AP47" s="42">
        <f t="shared" si="5"/>
        <v>59</v>
      </c>
      <c r="AQ47" s="42">
        <v>45</v>
      </c>
    </row>
  </sheetData>
  <sheetProtection selectLockedCells="1" selectUnlockedCells="1"/>
  <mergeCells count="23">
    <mergeCell ref="AI1:AK1"/>
    <mergeCell ref="AL1:AN1"/>
    <mergeCell ref="AO1:AO2"/>
    <mergeCell ref="AP1:AP2"/>
    <mergeCell ref="AQ1:AQ2"/>
    <mergeCell ref="Y1:Y2"/>
    <mergeCell ref="Z1:Z2"/>
    <mergeCell ref="AA1:AC1"/>
    <mergeCell ref="AD1:AF1"/>
    <mergeCell ref="AG1:AG2"/>
    <mergeCell ref="AH1:AH2"/>
    <mergeCell ref="K1:M1"/>
    <mergeCell ref="N1:P1"/>
    <mergeCell ref="Q1:Q2"/>
    <mergeCell ref="R1:R2"/>
    <mergeCell ref="S1:U1"/>
    <mergeCell ref="V1:X1"/>
    <mergeCell ref="A1:A2"/>
    <mergeCell ref="B1:B2"/>
    <mergeCell ref="C1:E1"/>
    <mergeCell ref="F1:H1"/>
    <mergeCell ref="I1:I2"/>
    <mergeCell ref="J1:J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J41"/>
  <sheetViews>
    <sheetView workbookViewId="0">
      <selection activeCell="AC16" sqref="AC16"/>
    </sheetView>
  </sheetViews>
  <sheetFormatPr defaultColWidth="8.7109375" defaultRowHeight="15"/>
  <cols>
    <col min="1" max="1" width="4.140625" style="1" customWidth="1"/>
    <col min="2" max="2" width="24.28515625" style="1" customWidth="1"/>
    <col min="3" max="6" width="3.5703125" style="1" customWidth="1"/>
    <col min="7" max="7" width="4.140625" style="1" customWidth="1"/>
    <col min="8" max="11" width="3.5703125" style="1" customWidth="1"/>
    <col min="12" max="12" width="4.140625" style="1" customWidth="1"/>
    <col min="13" max="16" width="3.5703125" style="1" customWidth="1"/>
    <col min="17" max="17" width="4.140625" style="1" customWidth="1"/>
    <col min="18" max="21" width="3.5703125" style="1" customWidth="1"/>
    <col min="22" max="22" width="4.140625" style="1" customWidth="1"/>
    <col min="23" max="26" width="3.5703125" style="1" customWidth="1"/>
    <col min="27" max="27" width="4.140625" style="1" customWidth="1"/>
    <col min="28" max="31" width="3.5703125" style="1" customWidth="1"/>
    <col min="32" max="32" width="4.140625" style="1" customWidth="1"/>
    <col min="33" max="36" width="3.5703125" style="1" customWidth="1"/>
    <col min="37" max="37" width="4.140625" style="1" customWidth="1"/>
    <col min="38" max="42" width="4.85546875" style="1" customWidth="1"/>
    <col min="43" max="43" width="7.5703125" style="1" customWidth="1"/>
    <col min="44" max="44" width="5.5703125" style="1" customWidth="1"/>
    <col min="45" max="48" width="3.5703125" style="1" customWidth="1"/>
    <col min="49" max="49" width="4.140625" style="1" customWidth="1"/>
    <col min="50" max="53" width="3.5703125" style="1" customWidth="1"/>
    <col min="54" max="54" width="4.140625" style="1" customWidth="1"/>
    <col min="55" max="58" width="3.5703125" style="1" customWidth="1"/>
    <col min="59" max="59" width="4.140625" style="1" customWidth="1"/>
    <col min="60" max="63" width="3.5703125" style="1" customWidth="1"/>
    <col min="64" max="64" width="4.140625" style="1" customWidth="1"/>
    <col min="65" max="68" width="3.5703125" style="1" customWidth="1"/>
    <col min="69" max="69" width="4.140625" style="1" customWidth="1"/>
    <col min="70" max="73" width="3.5703125" style="1" customWidth="1"/>
    <col min="74" max="74" width="4.140625" style="1" customWidth="1"/>
    <col min="75" max="78" width="3.5703125" style="1" customWidth="1"/>
    <col min="79" max="79" width="4.140625" style="1" customWidth="1"/>
    <col min="80" max="84" width="4.7109375" style="1" customWidth="1"/>
    <col min="85" max="85" width="8.42578125" style="1" customWidth="1"/>
    <col min="86" max="88" width="7" style="1" customWidth="1"/>
    <col min="89" max="16384" width="8.7109375" style="1"/>
  </cols>
  <sheetData>
    <row r="1" spans="1:88" ht="19.5" customHeight="1">
      <c r="A1" s="291" t="s">
        <v>0</v>
      </c>
      <c r="B1" s="292" t="s">
        <v>1</v>
      </c>
      <c r="C1" s="293" t="s">
        <v>64</v>
      </c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 t="s">
        <v>65</v>
      </c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4" t="s">
        <v>66</v>
      </c>
      <c r="CJ1" s="294" t="s">
        <v>67</v>
      </c>
    </row>
    <row r="2" spans="1:88" ht="19.5" customHeight="1">
      <c r="A2" s="291"/>
      <c r="B2" s="292"/>
      <c r="C2" s="293" t="s">
        <v>68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4" t="s">
        <v>69</v>
      </c>
      <c r="AR2" s="294" t="s">
        <v>70</v>
      </c>
      <c r="AS2" s="293" t="s">
        <v>68</v>
      </c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4" t="s">
        <v>69</v>
      </c>
      <c r="CH2" s="294" t="s">
        <v>70</v>
      </c>
      <c r="CI2" s="294"/>
      <c r="CJ2" s="294"/>
    </row>
    <row r="3" spans="1:88" ht="45" customHeight="1">
      <c r="A3" s="291"/>
      <c r="B3" s="292"/>
      <c r="C3" s="295" t="s">
        <v>71</v>
      </c>
      <c r="D3" s="295"/>
      <c r="E3" s="295"/>
      <c r="F3" s="295"/>
      <c r="G3" s="295"/>
      <c r="H3" s="295" t="s">
        <v>72</v>
      </c>
      <c r="I3" s="295"/>
      <c r="J3" s="295"/>
      <c r="K3" s="295"/>
      <c r="L3" s="295"/>
      <c r="M3" s="295" t="s">
        <v>73</v>
      </c>
      <c r="N3" s="295"/>
      <c r="O3" s="295"/>
      <c r="P3" s="295"/>
      <c r="Q3" s="295"/>
      <c r="R3" s="295" t="s">
        <v>74</v>
      </c>
      <c r="S3" s="295"/>
      <c r="T3" s="295"/>
      <c r="U3" s="295"/>
      <c r="V3" s="295"/>
      <c r="W3" s="295" t="s">
        <v>75</v>
      </c>
      <c r="X3" s="295"/>
      <c r="Y3" s="295"/>
      <c r="Z3" s="295"/>
      <c r="AA3" s="295"/>
      <c r="AB3" s="295" t="s">
        <v>76</v>
      </c>
      <c r="AC3" s="295"/>
      <c r="AD3" s="295"/>
      <c r="AE3" s="295"/>
      <c r="AF3" s="295"/>
      <c r="AG3" s="295" t="s">
        <v>77</v>
      </c>
      <c r="AH3" s="295"/>
      <c r="AI3" s="295"/>
      <c r="AJ3" s="295"/>
      <c r="AK3" s="295"/>
      <c r="AL3" s="294" t="s">
        <v>78</v>
      </c>
      <c r="AM3" s="294" t="s">
        <v>79</v>
      </c>
      <c r="AN3" s="294" t="s">
        <v>80</v>
      </c>
      <c r="AO3" s="294" t="s">
        <v>81</v>
      </c>
      <c r="AP3" s="294" t="s">
        <v>82</v>
      </c>
      <c r="AQ3" s="294"/>
      <c r="AR3" s="294"/>
      <c r="AS3" s="296" t="s">
        <v>71</v>
      </c>
      <c r="AT3" s="296"/>
      <c r="AU3" s="296"/>
      <c r="AV3" s="296"/>
      <c r="AW3" s="296"/>
      <c r="AX3" s="297" t="s">
        <v>72</v>
      </c>
      <c r="AY3" s="297"/>
      <c r="AZ3" s="297"/>
      <c r="BA3" s="297"/>
      <c r="BB3" s="297"/>
      <c r="BC3" s="297" t="s">
        <v>73</v>
      </c>
      <c r="BD3" s="297"/>
      <c r="BE3" s="297"/>
      <c r="BF3" s="297"/>
      <c r="BG3" s="297"/>
      <c r="BH3" s="297" t="s">
        <v>74</v>
      </c>
      <c r="BI3" s="297"/>
      <c r="BJ3" s="297"/>
      <c r="BK3" s="297"/>
      <c r="BL3" s="297"/>
      <c r="BM3" s="297" t="s">
        <v>75</v>
      </c>
      <c r="BN3" s="297"/>
      <c r="BO3" s="297"/>
      <c r="BP3" s="297"/>
      <c r="BQ3" s="297"/>
      <c r="BR3" s="297" t="s">
        <v>76</v>
      </c>
      <c r="BS3" s="297"/>
      <c r="BT3" s="297"/>
      <c r="BU3" s="297"/>
      <c r="BV3" s="297"/>
      <c r="BW3" s="298" t="s">
        <v>77</v>
      </c>
      <c r="BX3" s="298"/>
      <c r="BY3" s="298"/>
      <c r="BZ3" s="298"/>
      <c r="CA3" s="298"/>
      <c r="CB3" s="294" t="s">
        <v>78</v>
      </c>
      <c r="CC3" s="294" t="s">
        <v>83</v>
      </c>
      <c r="CD3" s="294" t="s">
        <v>79</v>
      </c>
      <c r="CE3" s="294" t="s">
        <v>80</v>
      </c>
      <c r="CF3" s="294" t="s">
        <v>82</v>
      </c>
      <c r="CG3" s="294"/>
      <c r="CH3" s="294"/>
      <c r="CI3" s="294"/>
      <c r="CJ3" s="294"/>
    </row>
    <row r="4" spans="1:88" ht="18.75" customHeight="1">
      <c r="A4" s="46"/>
      <c r="B4" s="47"/>
      <c r="C4" s="295" t="s">
        <v>84</v>
      </c>
      <c r="D4" s="295"/>
      <c r="E4" s="295"/>
      <c r="F4" s="295"/>
      <c r="G4" s="43" t="s">
        <v>85</v>
      </c>
      <c r="H4" s="295" t="s">
        <v>84</v>
      </c>
      <c r="I4" s="295"/>
      <c r="J4" s="295"/>
      <c r="K4" s="295"/>
      <c r="L4" s="43" t="s">
        <v>85</v>
      </c>
      <c r="M4" s="295" t="s">
        <v>84</v>
      </c>
      <c r="N4" s="295"/>
      <c r="O4" s="295"/>
      <c r="P4" s="295"/>
      <c r="Q4" s="43" t="s">
        <v>85</v>
      </c>
      <c r="R4" s="295" t="s">
        <v>84</v>
      </c>
      <c r="S4" s="295"/>
      <c r="T4" s="295"/>
      <c r="U4" s="295"/>
      <c r="V4" s="43" t="s">
        <v>85</v>
      </c>
      <c r="W4" s="295" t="s">
        <v>84</v>
      </c>
      <c r="X4" s="295"/>
      <c r="Y4" s="295"/>
      <c r="Z4" s="295"/>
      <c r="AA4" s="43" t="s">
        <v>85</v>
      </c>
      <c r="AB4" s="295" t="s">
        <v>84</v>
      </c>
      <c r="AC4" s="295"/>
      <c r="AD4" s="295"/>
      <c r="AE4" s="295"/>
      <c r="AF4" s="43" t="s">
        <v>85</v>
      </c>
      <c r="AG4" s="295" t="s">
        <v>84</v>
      </c>
      <c r="AH4" s="295"/>
      <c r="AI4" s="295"/>
      <c r="AJ4" s="295"/>
      <c r="AK4" s="43" t="s">
        <v>85</v>
      </c>
      <c r="AL4" s="294"/>
      <c r="AM4" s="294"/>
      <c r="AN4" s="294"/>
      <c r="AO4" s="294"/>
      <c r="AP4" s="294"/>
      <c r="AQ4" s="294"/>
      <c r="AR4" s="294"/>
      <c r="AS4" s="295" t="s">
        <v>84</v>
      </c>
      <c r="AT4" s="295"/>
      <c r="AU4" s="295"/>
      <c r="AV4" s="295"/>
      <c r="AW4" s="43" t="s">
        <v>85</v>
      </c>
      <c r="AX4" s="295" t="s">
        <v>84</v>
      </c>
      <c r="AY4" s="295"/>
      <c r="AZ4" s="295"/>
      <c r="BA4" s="295"/>
      <c r="BB4" s="43" t="s">
        <v>85</v>
      </c>
      <c r="BC4" s="295" t="s">
        <v>84</v>
      </c>
      <c r="BD4" s="295"/>
      <c r="BE4" s="295"/>
      <c r="BF4" s="295"/>
      <c r="BG4" s="43" t="s">
        <v>85</v>
      </c>
      <c r="BH4" s="295" t="s">
        <v>84</v>
      </c>
      <c r="BI4" s="295"/>
      <c r="BJ4" s="295"/>
      <c r="BK4" s="295"/>
      <c r="BL4" s="43" t="s">
        <v>85</v>
      </c>
      <c r="BM4" s="295" t="s">
        <v>84</v>
      </c>
      <c r="BN4" s="295"/>
      <c r="BO4" s="295"/>
      <c r="BP4" s="295"/>
      <c r="BQ4" s="43" t="s">
        <v>85</v>
      </c>
      <c r="BR4" s="295" t="s">
        <v>84</v>
      </c>
      <c r="BS4" s="295"/>
      <c r="BT4" s="295"/>
      <c r="BU4" s="295"/>
      <c r="BV4" s="43" t="s">
        <v>85</v>
      </c>
      <c r="BW4" s="295" t="s">
        <v>84</v>
      </c>
      <c r="BX4" s="295"/>
      <c r="BY4" s="295"/>
      <c r="BZ4" s="295"/>
      <c r="CA4" s="48" t="s">
        <v>85</v>
      </c>
      <c r="CB4" s="294"/>
      <c r="CC4" s="294"/>
      <c r="CD4" s="294"/>
      <c r="CE4" s="294"/>
      <c r="CF4" s="294"/>
      <c r="CG4" s="294"/>
      <c r="CH4" s="294"/>
      <c r="CI4" s="294"/>
      <c r="CJ4" s="294"/>
    </row>
    <row r="5" spans="1:88" ht="16.5" customHeight="1">
      <c r="A5" s="49">
        <v>1</v>
      </c>
      <c r="B5" s="50" t="s">
        <v>24</v>
      </c>
      <c r="C5" s="51">
        <v>143</v>
      </c>
      <c r="D5" s="52">
        <v>140</v>
      </c>
      <c r="E5" s="52">
        <v>128</v>
      </c>
      <c r="F5" s="53">
        <v>118</v>
      </c>
      <c r="G5" s="54">
        <f t="shared" ref="G5:G41" si="0">C5+D5+E5+F5</f>
        <v>529</v>
      </c>
      <c r="H5" s="51">
        <v>146</v>
      </c>
      <c r="I5" s="52">
        <v>126</v>
      </c>
      <c r="J5" s="52">
        <v>122</v>
      </c>
      <c r="K5" s="53">
        <v>118</v>
      </c>
      <c r="L5" s="55">
        <f t="shared" ref="L5:L41" si="1">H5+I5+J5+K5</f>
        <v>512</v>
      </c>
      <c r="M5" s="51">
        <v>150</v>
      </c>
      <c r="N5" s="52">
        <v>140</v>
      </c>
      <c r="O5" s="52">
        <v>132</v>
      </c>
      <c r="P5" s="53">
        <v>120</v>
      </c>
      <c r="Q5" s="55">
        <f t="shared" ref="Q5:Q41" si="2">M5+N5+O5+P5</f>
        <v>542</v>
      </c>
      <c r="R5" s="51">
        <v>150</v>
      </c>
      <c r="S5" s="52">
        <v>120</v>
      </c>
      <c r="T5" s="52">
        <v>118</v>
      </c>
      <c r="U5" s="53">
        <v>116</v>
      </c>
      <c r="V5" s="55">
        <f t="shared" ref="V5:V41" si="3">R5+S5+T5+U5</f>
        <v>504</v>
      </c>
      <c r="W5" s="51">
        <v>140</v>
      </c>
      <c r="X5" s="52">
        <v>134</v>
      </c>
      <c r="Y5" s="52">
        <v>134</v>
      </c>
      <c r="Z5" s="53">
        <v>124</v>
      </c>
      <c r="AA5" s="55">
        <f t="shared" ref="AA5:AA41" si="4">W5+X5+Y5+Z5</f>
        <v>532</v>
      </c>
      <c r="AB5" s="51">
        <v>115</v>
      </c>
      <c r="AC5" s="52">
        <v>108</v>
      </c>
      <c r="AD5" s="52">
        <v>107</v>
      </c>
      <c r="AE5" s="53">
        <v>106</v>
      </c>
      <c r="AF5" s="56">
        <f t="shared" ref="AF5:AF41" si="5">AB5+AC5+AD5+AE5</f>
        <v>436</v>
      </c>
      <c r="AG5" s="51">
        <v>143</v>
      </c>
      <c r="AH5" s="52">
        <v>134</v>
      </c>
      <c r="AI5" s="52">
        <v>115</v>
      </c>
      <c r="AJ5" s="53">
        <v>113</v>
      </c>
      <c r="AK5" s="55">
        <f t="shared" ref="AK5:AK41" si="6">AG5+AH5+AI5+AJ5</f>
        <v>505</v>
      </c>
      <c r="AL5" s="57">
        <v>450</v>
      </c>
      <c r="AM5" s="58">
        <v>145</v>
      </c>
      <c r="AN5" s="57">
        <v>165</v>
      </c>
      <c r="AO5" s="57">
        <v>450</v>
      </c>
      <c r="AP5" s="57">
        <v>390</v>
      </c>
      <c r="AQ5" s="59">
        <f>G5+L5+Q5+V5+AA5+AK5+AL5+AN5+AO5+AP5</f>
        <v>4579</v>
      </c>
      <c r="AR5" s="60">
        <v>1</v>
      </c>
      <c r="AS5" s="61">
        <v>134</v>
      </c>
      <c r="AT5" s="62">
        <v>124</v>
      </c>
      <c r="AU5" s="62">
        <v>113</v>
      </c>
      <c r="AV5" s="63">
        <v>100</v>
      </c>
      <c r="AW5" s="55">
        <f t="shared" ref="AW5:AW41" si="7">AS5+AT5+AU5+AV5</f>
        <v>471</v>
      </c>
      <c r="AX5" s="61">
        <v>143</v>
      </c>
      <c r="AY5" s="62">
        <v>120</v>
      </c>
      <c r="AZ5" s="62">
        <v>114</v>
      </c>
      <c r="BA5" s="63">
        <v>110</v>
      </c>
      <c r="BB5" s="55">
        <f t="shared" ref="BB5:BB41" si="8">AX5+AY5+AZ5+BA5</f>
        <v>487</v>
      </c>
      <c r="BC5" s="61">
        <v>132</v>
      </c>
      <c r="BD5" s="62">
        <v>114</v>
      </c>
      <c r="BE5" s="62">
        <v>106</v>
      </c>
      <c r="BF5" s="63">
        <v>104</v>
      </c>
      <c r="BG5" s="56">
        <f t="shared" ref="BG5:BG41" si="9">BC5+BD5+BE5+BF5</f>
        <v>456</v>
      </c>
      <c r="BH5" s="61">
        <v>140</v>
      </c>
      <c r="BI5" s="62">
        <v>126</v>
      </c>
      <c r="BJ5" s="62">
        <v>118</v>
      </c>
      <c r="BK5" s="63">
        <v>111</v>
      </c>
      <c r="BL5" s="55">
        <f t="shared" ref="BL5:BL41" si="10">BH5+BI5+BJ5+BK5</f>
        <v>495</v>
      </c>
      <c r="BM5" s="61">
        <v>132</v>
      </c>
      <c r="BN5" s="62">
        <v>118</v>
      </c>
      <c r="BO5" s="62">
        <v>114</v>
      </c>
      <c r="BP5" s="63">
        <v>108</v>
      </c>
      <c r="BQ5" s="55">
        <f t="shared" ref="BQ5:BQ41" si="11">BM5+BN5+BO5+BP5</f>
        <v>472</v>
      </c>
      <c r="BR5" s="61">
        <v>140</v>
      </c>
      <c r="BS5" s="62">
        <v>122</v>
      </c>
      <c r="BT5" s="62">
        <v>116</v>
      </c>
      <c r="BU5" s="63">
        <v>111</v>
      </c>
      <c r="BV5" s="55">
        <f t="shared" ref="BV5:BV41" si="12">BR5+BS5+BT5+BU5</f>
        <v>489</v>
      </c>
      <c r="BW5" s="61">
        <v>143</v>
      </c>
      <c r="BX5" s="62">
        <v>124</v>
      </c>
      <c r="BY5" s="62">
        <v>118</v>
      </c>
      <c r="BZ5" s="63">
        <v>107</v>
      </c>
      <c r="CA5" s="55">
        <f t="shared" ref="CA5:CA41" si="13">BW5+BX5+BY5+BZ5</f>
        <v>492</v>
      </c>
      <c r="CB5" s="64">
        <v>360</v>
      </c>
      <c r="CC5" s="64">
        <v>390</v>
      </c>
      <c r="CD5" s="64">
        <v>180</v>
      </c>
      <c r="CE5" s="65">
        <v>165</v>
      </c>
      <c r="CF5" s="57">
        <v>390</v>
      </c>
      <c r="CG5" s="66">
        <f>AW5+BB5+BL5+BQ5+BV5+CA5+CB5+CC5+CD5+CF5</f>
        <v>4226</v>
      </c>
      <c r="CH5" s="67">
        <v>2</v>
      </c>
      <c r="CI5" s="68">
        <f t="shared" ref="CI5:CI41" si="14">CG5+AQ5</f>
        <v>8805</v>
      </c>
      <c r="CJ5" s="69">
        <v>1</v>
      </c>
    </row>
    <row r="6" spans="1:88" ht="16.5" customHeight="1">
      <c r="A6" s="70">
        <v>2</v>
      </c>
      <c r="B6" s="71" t="s">
        <v>19</v>
      </c>
      <c r="C6" s="21">
        <v>150</v>
      </c>
      <c r="D6" s="22">
        <v>134</v>
      </c>
      <c r="E6" s="22">
        <v>120</v>
      </c>
      <c r="F6" s="72">
        <v>111</v>
      </c>
      <c r="G6" s="73">
        <f t="shared" si="0"/>
        <v>515</v>
      </c>
      <c r="H6" s="21">
        <v>132</v>
      </c>
      <c r="I6" s="22">
        <v>96</v>
      </c>
      <c r="J6" s="22">
        <v>94</v>
      </c>
      <c r="K6" s="72">
        <v>87</v>
      </c>
      <c r="L6" s="74">
        <f t="shared" si="1"/>
        <v>409</v>
      </c>
      <c r="M6" s="21">
        <v>143</v>
      </c>
      <c r="N6" s="22">
        <v>110</v>
      </c>
      <c r="O6" s="22">
        <v>108</v>
      </c>
      <c r="P6" s="72">
        <v>91</v>
      </c>
      <c r="Q6" s="75">
        <f t="shared" si="2"/>
        <v>452</v>
      </c>
      <c r="R6" s="21">
        <v>140</v>
      </c>
      <c r="S6" s="22">
        <v>122</v>
      </c>
      <c r="T6" s="22">
        <v>112</v>
      </c>
      <c r="U6" s="72">
        <v>106</v>
      </c>
      <c r="V6" s="74">
        <f t="shared" si="3"/>
        <v>480</v>
      </c>
      <c r="W6" s="21">
        <v>130</v>
      </c>
      <c r="X6" s="22">
        <v>122</v>
      </c>
      <c r="Y6" s="22"/>
      <c r="Z6" s="72"/>
      <c r="AA6" s="76">
        <f t="shared" si="4"/>
        <v>252</v>
      </c>
      <c r="AB6" s="21">
        <v>143</v>
      </c>
      <c r="AC6" s="22">
        <v>130</v>
      </c>
      <c r="AD6" s="22">
        <v>124</v>
      </c>
      <c r="AE6" s="72">
        <v>120</v>
      </c>
      <c r="AF6" s="74">
        <f t="shared" si="5"/>
        <v>517</v>
      </c>
      <c r="AG6" s="21">
        <v>128</v>
      </c>
      <c r="AH6" s="22">
        <v>124</v>
      </c>
      <c r="AI6" s="22">
        <v>109</v>
      </c>
      <c r="AJ6" s="72">
        <v>105</v>
      </c>
      <c r="AK6" s="74">
        <f t="shared" si="6"/>
        <v>466</v>
      </c>
      <c r="AL6" s="77">
        <v>420</v>
      </c>
      <c r="AM6" s="78">
        <v>210</v>
      </c>
      <c r="AN6" s="78">
        <v>225</v>
      </c>
      <c r="AO6" s="79">
        <v>0</v>
      </c>
      <c r="AP6" s="78">
        <v>450</v>
      </c>
      <c r="AQ6" s="80">
        <f>G6+L6+Q6+V6+AF6+AK6+AL6+AM6+AN6+AP6</f>
        <v>4144</v>
      </c>
      <c r="AR6" s="81">
        <v>3</v>
      </c>
      <c r="AS6" s="21">
        <v>150</v>
      </c>
      <c r="AT6" s="22">
        <v>116</v>
      </c>
      <c r="AU6" s="22">
        <v>115</v>
      </c>
      <c r="AV6" s="72">
        <v>101</v>
      </c>
      <c r="AW6" s="74">
        <f t="shared" si="7"/>
        <v>482</v>
      </c>
      <c r="AX6" s="21">
        <v>137</v>
      </c>
      <c r="AY6" s="22">
        <v>109</v>
      </c>
      <c r="AZ6" s="22">
        <v>104</v>
      </c>
      <c r="BA6" s="72">
        <v>98</v>
      </c>
      <c r="BB6" s="74">
        <f t="shared" si="8"/>
        <v>448</v>
      </c>
      <c r="BC6" s="21">
        <v>146</v>
      </c>
      <c r="BD6" s="22">
        <v>140</v>
      </c>
      <c r="BE6" s="22">
        <v>105</v>
      </c>
      <c r="BF6" s="72">
        <v>98</v>
      </c>
      <c r="BG6" s="74">
        <f t="shared" si="9"/>
        <v>489</v>
      </c>
      <c r="BH6" s="21">
        <v>150</v>
      </c>
      <c r="BI6" s="22">
        <v>132</v>
      </c>
      <c r="BJ6" s="22">
        <v>65</v>
      </c>
      <c r="BK6" s="72"/>
      <c r="BL6" s="76">
        <f t="shared" si="10"/>
        <v>347</v>
      </c>
      <c r="BM6" s="21">
        <v>150</v>
      </c>
      <c r="BN6" s="22">
        <v>137</v>
      </c>
      <c r="BO6" s="22">
        <v>130</v>
      </c>
      <c r="BP6" s="72">
        <v>124</v>
      </c>
      <c r="BQ6" s="74">
        <f t="shared" si="11"/>
        <v>541</v>
      </c>
      <c r="BR6" s="21">
        <v>134</v>
      </c>
      <c r="BS6" s="22">
        <v>130</v>
      </c>
      <c r="BT6" s="22">
        <v>115</v>
      </c>
      <c r="BU6" s="72">
        <v>108</v>
      </c>
      <c r="BV6" s="74">
        <f t="shared" si="12"/>
        <v>487</v>
      </c>
      <c r="BW6" s="21">
        <v>140</v>
      </c>
      <c r="BX6" s="22">
        <v>122</v>
      </c>
      <c r="BY6" s="22">
        <v>114</v>
      </c>
      <c r="BZ6" s="72">
        <v>113</v>
      </c>
      <c r="CA6" s="74">
        <f t="shared" si="13"/>
        <v>489</v>
      </c>
      <c r="CB6" s="77">
        <v>390</v>
      </c>
      <c r="CC6" s="77">
        <v>420</v>
      </c>
      <c r="CD6" s="82">
        <v>210</v>
      </c>
      <c r="CE6" s="77">
        <v>225</v>
      </c>
      <c r="CF6" s="78">
        <v>450</v>
      </c>
      <c r="CG6" s="83">
        <f>CF6+CE6+CC6+CB6+CA6+BV6+BQ6+BG6+BB6+AW6</f>
        <v>4421</v>
      </c>
      <c r="CH6" s="84">
        <v>1</v>
      </c>
      <c r="CI6" s="85">
        <f t="shared" si="14"/>
        <v>8565</v>
      </c>
      <c r="CJ6" s="86">
        <v>2</v>
      </c>
    </row>
    <row r="7" spans="1:88" ht="16.5" customHeight="1">
      <c r="A7" s="70">
        <v>3</v>
      </c>
      <c r="B7" s="87" t="s">
        <v>22</v>
      </c>
      <c r="C7" s="88">
        <v>132</v>
      </c>
      <c r="D7" s="89">
        <v>115</v>
      </c>
      <c r="E7" s="89">
        <v>112</v>
      </c>
      <c r="F7" s="90">
        <v>106</v>
      </c>
      <c r="G7" s="91">
        <f t="shared" si="0"/>
        <v>465</v>
      </c>
      <c r="H7" s="88">
        <v>143</v>
      </c>
      <c r="I7" s="92">
        <v>130</v>
      </c>
      <c r="J7" s="89">
        <v>114</v>
      </c>
      <c r="K7" s="93">
        <v>109</v>
      </c>
      <c r="L7" s="74">
        <f t="shared" si="1"/>
        <v>496</v>
      </c>
      <c r="M7" s="88">
        <v>130</v>
      </c>
      <c r="N7" s="89">
        <v>128</v>
      </c>
      <c r="O7" s="92">
        <v>116</v>
      </c>
      <c r="P7" s="90">
        <v>101</v>
      </c>
      <c r="Q7" s="75">
        <f t="shared" si="2"/>
        <v>475</v>
      </c>
      <c r="R7" s="88">
        <v>134</v>
      </c>
      <c r="S7" s="92">
        <v>128</v>
      </c>
      <c r="T7" s="89">
        <v>126</v>
      </c>
      <c r="U7" s="90">
        <v>109</v>
      </c>
      <c r="V7" s="74">
        <f t="shared" si="3"/>
        <v>497</v>
      </c>
      <c r="W7" s="88">
        <v>143</v>
      </c>
      <c r="X7" s="89">
        <v>128</v>
      </c>
      <c r="Y7" s="89">
        <v>120</v>
      </c>
      <c r="Z7" s="90">
        <v>108</v>
      </c>
      <c r="AA7" s="74">
        <f t="shared" si="4"/>
        <v>499</v>
      </c>
      <c r="AB7" s="88">
        <v>140</v>
      </c>
      <c r="AC7" s="89">
        <v>137</v>
      </c>
      <c r="AD7" s="89">
        <v>134</v>
      </c>
      <c r="AE7" s="90">
        <v>132</v>
      </c>
      <c r="AF7" s="74">
        <f t="shared" si="5"/>
        <v>543</v>
      </c>
      <c r="AG7" s="88">
        <v>132</v>
      </c>
      <c r="AH7" s="89">
        <v>130</v>
      </c>
      <c r="AI7" s="89">
        <v>116</v>
      </c>
      <c r="AJ7" s="90">
        <v>112</v>
      </c>
      <c r="AK7" s="74">
        <f t="shared" si="6"/>
        <v>490</v>
      </c>
      <c r="AL7" s="94">
        <v>330</v>
      </c>
      <c r="AM7" s="78">
        <v>225</v>
      </c>
      <c r="AN7" s="79">
        <v>210</v>
      </c>
      <c r="AO7" s="78">
        <v>420</v>
      </c>
      <c r="AP7" s="78">
        <v>420</v>
      </c>
      <c r="AQ7" s="80">
        <f>L7+Q7+V7+AA7+AF7+AK7+AL7+AM7+AO7+AP7</f>
        <v>4395</v>
      </c>
      <c r="AR7" s="81">
        <v>2</v>
      </c>
      <c r="AS7" s="95">
        <v>132</v>
      </c>
      <c r="AT7" s="96">
        <v>130</v>
      </c>
      <c r="AU7" s="96">
        <v>128</v>
      </c>
      <c r="AV7" s="97">
        <v>112</v>
      </c>
      <c r="AW7" s="74">
        <f t="shared" si="7"/>
        <v>502</v>
      </c>
      <c r="AX7" s="95">
        <v>134</v>
      </c>
      <c r="AY7" s="96">
        <v>122</v>
      </c>
      <c r="AZ7" s="96">
        <v>115</v>
      </c>
      <c r="BA7" s="97">
        <v>112</v>
      </c>
      <c r="BB7" s="74">
        <f t="shared" si="8"/>
        <v>483</v>
      </c>
      <c r="BC7" s="95">
        <v>124</v>
      </c>
      <c r="BD7" s="96">
        <v>116</v>
      </c>
      <c r="BE7" s="96">
        <v>110</v>
      </c>
      <c r="BF7" s="97">
        <v>107</v>
      </c>
      <c r="BG7" s="74">
        <f t="shared" si="9"/>
        <v>457</v>
      </c>
      <c r="BH7" s="95">
        <v>128</v>
      </c>
      <c r="BI7" s="96">
        <v>122</v>
      </c>
      <c r="BJ7" s="96">
        <v>113</v>
      </c>
      <c r="BK7" s="97">
        <v>110</v>
      </c>
      <c r="BL7" s="74">
        <f t="shared" si="10"/>
        <v>473</v>
      </c>
      <c r="BM7" s="95">
        <v>128</v>
      </c>
      <c r="BN7" s="96">
        <v>112</v>
      </c>
      <c r="BO7" s="96">
        <v>111</v>
      </c>
      <c r="BP7" s="97"/>
      <c r="BQ7" s="74">
        <f t="shared" si="11"/>
        <v>351</v>
      </c>
      <c r="BR7" s="95">
        <v>137</v>
      </c>
      <c r="BS7" s="96">
        <v>112</v>
      </c>
      <c r="BT7" s="96">
        <v>101</v>
      </c>
      <c r="BU7" s="97"/>
      <c r="BV7" s="76">
        <f t="shared" si="12"/>
        <v>350</v>
      </c>
      <c r="BW7" s="95">
        <v>132</v>
      </c>
      <c r="BX7" s="96">
        <v>112</v>
      </c>
      <c r="BY7" s="96">
        <v>109</v>
      </c>
      <c r="BZ7" s="97"/>
      <c r="CA7" s="74">
        <f t="shared" si="13"/>
        <v>353</v>
      </c>
      <c r="CB7" s="78">
        <v>290</v>
      </c>
      <c r="CC7" s="78">
        <v>360</v>
      </c>
      <c r="CD7" s="78">
        <v>225</v>
      </c>
      <c r="CE7" s="79">
        <v>195</v>
      </c>
      <c r="CF7" s="78">
        <v>310</v>
      </c>
      <c r="CG7" s="98">
        <f>AW7+BB7+BG7+BL7+BQ7+CA7+CB7+CC7+CD7+CF7</f>
        <v>3804</v>
      </c>
      <c r="CH7" s="84">
        <v>4</v>
      </c>
      <c r="CI7" s="85">
        <f t="shared" si="14"/>
        <v>8199</v>
      </c>
      <c r="CJ7" s="86">
        <v>3</v>
      </c>
    </row>
    <row r="8" spans="1:88" ht="16.5" customHeight="1">
      <c r="A8" s="70">
        <v>4</v>
      </c>
      <c r="B8" s="71" t="s">
        <v>27</v>
      </c>
      <c r="C8" s="95">
        <v>85</v>
      </c>
      <c r="D8" s="99">
        <v>76</v>
      </c>
      <c r="E8" s="96">
        <v>36</v>
      </c>
      <c r="F8" s="97">
        <v>50</v>
      </c>
      <c r="G8" s="73">
        <f t="shared" si="0"/>
        <v>247</v>
      </c>
      <c r="H8" s="100">
        <v>111</v>
      </c>
      <c r="I8" s="96">
        <v>101</v>
      </c>
      <c r="J8" s="96">
        <v>38</v>
      </c>
      <c r="K8" s="97">
        <v>67</v>
      </c>
      <c r="L8" s="74">
        <f t="shared" si="1"/>
        <v>317</v>
      </c>
      <c r="M8" s="95">
        <v>86</v>
      </c>
      <c r="N8" s="96"/>
      <c r="O8" s="99"/>
      <c r="P8" s="97"/>
      <c r="Q8" s="75">
        <f t="shared" si="2"/>
        <v>86</v>
      </c>
      <c r="R8" s="100"/>
      <c r="S8" s="96"/>
      <c r="T8" s="96"/>
      <c r="U8" s="97"/>
      <c r="V8" s="76">
        <f t="shared" si="3"/>
        <v>0</v>
      </c>
      <c r="W8" s="95">
        <v>116</v>
      </c>
      <c r="X8" s="99">
        <v>111</v>
      </c>
      <c r="Y8" s="96"/>
      <c r="Z8" s="97"/>
      <c r="AA8" s="74">
        <f t="shared" si="4"/>
        <v>227</v>
      </c>
      <c r="AB8" s="95"/>
      <c r="AC8" s="96"/>
      <c r="AD8" s="96"/>
      <c r="AE8" s="97"/>
      <c r="AF8" s="76">
        <f t="shared" si="5"/>
        <v>0</v>
      </c>
      <c r="AG8" s="95">
        <v>146</v>
      </c>
      <c r="AH8" s="99">
        <v>126</v>
      </c>
      <c r="AI8" s="96"/>
      <c r="AJ8" s="97"/>
      <c r="AK8" s="74">
        <f t="shared" si="6"/>
        <v>272</v>
      </c>
      <c r="AL8" s="78">
        <v>250</v>
      </c>
      <c r="AM8" s="78">
        <v>155</v>
      </c>
      <c r="AN8" s="79">
        <v>0</v>
      </c>
      <c r="AO8" s="78">
        <v>288</v>
      </c>
      <c r="AP8" s="78">
        <v>310</v>
      </c>
      <c r="AQ8" s="80">
        <f>G8+L8+Q8+AA8+AK8+AL8+AM8+AO8+AP8</f>
        <v>2152</v>
      </c>
      <c r="AR8" s="101">
        <v>5</v>
      </c>
      <c r="AS8" s="95">
        <v>111</v>
      </c>
      <c r="AT8" s="96">
        <v>103</v>
      </c>
      <c r="AU8" s="99">
        <v>99</v>
      </c>
      <c r="AV8" s="97">
        <v>89</v>
      </c>
      <c r="AW8" s="74">
        <f t="shared" si="7"/>
        <v>402</v>
      </c>
      <c r="AX8" s="95">
        <v>130</v>
      </c>
      <c r="AY8" s="96">
        <v>113</v>
      </c>
      <c r="AZ8" s="96">
        <v>111</v>
      </c>
      <c r="BA8" s="102">
        <v>107</v>
      </c>
      <c r="BB8" s="74">
        <f t="shared" si="8"/>
        <v>461</v>
      </c>
      <c r="BC8" s="95">
        <v>130</v>
      </c>
      <c r="BD8" s="96">
        <v>126</v>
      </c>
      <c r="BE8" s="96">
        <v>115</v>
      </c>
      <c r="BF8" s="97">
        <v>109</v>
      </c>
      <c r="BG8" s="74">
        <f t="shared" si="9"/>
        <v>480</v>
      </c>
      <c r="BH8" s="95">
        <v>120</v>
      </c>
      <c r="BI8" s="96">
        <v>114</v>
      </c>
      <c r="BJ8" s="96">
        <v>108</v>
      </c>
      <c r="BK8" s="97">
        <v>105</v>
      </c>
      <c r="BL8" s="74">
        <f t="shared" si="10"/>
        <v>447</v>
      </c>
      <c r="BM8" s="95">
        <v>140</v>
      </c>
      <c r="BN8" s="96">
        <v>122</v>
      </c>
      <c r="BO8" s="96">
        <v>106</v>
      </c>
      <c r="BP8" s="97">
        <v>71.5</v>
      </c>
      <c r="BQ8" s="74">
        <f t="shared" si="11"/>
        <v>439.5</v>
      </c>
      <c r="BR8" s="95">
        <v>128</v>
      </c>
      <c r="BS8" s="96">
        <v>113</v>
      </c>
      <c r="BT8" s="96">
        <v>73</v>
      </c>
      <c r="BU8" s="97"/>
      <c r="BV8" s="74">
        <f t="shared" si="12"/>
        <v>314</v>
      </c>
      <c r="BW8" s="95">
        <v>75</v>
      </c>
      <c r="BX8" s="96"/>
      <c r="BY8" s="96"/>
      <c r="BZ8" s="97"/>
      <c r="CA8" s="76">
        <f t="shared" si="13"/>
        <v>75</v>
      </c>
      <c r="CB8" s="78">
        <v>420</v>
      </c>
      <c r="CC8" s="78">
        <v>450</v>
      </c>
      <c r="CD8" s="79">
        <v>180</v>
      </c>
      <c r="CE8" s="78">
        <v>210</v>
      </c>
      <c r="CF8" s="78">
        <v>360</v>
      </c>
      <c r="CG8" s="98">
        <f>CF8+CE8+CC8+CB8+BV8+BQ8+BL8+BG8+BB8+AW8</f>
        <v>3983.5</v>
      </c>
      <c r="CH8" s="84">
        <v>3</v>
      </c>
      <c r="CI8" s="85">
        <f t="shared" si="14"/>
        <v>6135.5</v>
      </c>
      <c r="CJ8" s="86">
        <v>4</v>
      </c>
    </row>
    <row r="9" spans="1:88" ht="16.5" customHeight="1">
      <c r="A9" s="70">
        <v>5</v>
      </c>
      <c r="B9" s="71" t="s">
        <v>30</v>
      </c>
      <c r="C9" s="95">
        <v>137</v>
      </c>
      <c r="D9" s="96">
        <v>122</v>
      </c>
      <c r="E9" s="96">
        <v>102</v>
      </c>
      <c r="F9" s="97">
        <v>99</v>
      </c>
      <c r="G9" s="73">
        <f t="shared" si="0"/>
        <v>460</v>
      </c>
      <c r="H9" s="95">
        <v>150</v>
      </c>
      <c r="I9" s="96">
        <v>134</v>
      </c>
      <c r="J9" s="96">
        <v>104</v>
      </c>
      <c r="K9" s="97">
        <v>103</v>
      </c>
      <c r="L9" s="74">
        <f t="shared" si="1"/>
        <v>491</v>
      </c>
      <c r="M9" s="95">
        <v>146</v>
      </c>
      <c r="N9" s="96">
        <v>122</v>
      </c>
      <c r="O9" s="96">
        <v>111</v>
      </c>
      <c r="P9" s="97">
        <v>95</v>
      </c>
      <c r="Q9" s="75">
        <f t="shared" si="2"/>
        <v>474</v>
      </c>
      <c r="R9" s="95">
        <v>143</v>
      </c>
      <c r="S9" s="96"/>
      <c r="T9" s="96"/>
      <c r="U9" s="97"/>
      <c r="V9" s="74">
        <f t="shared" si="3"/>
        <v>143</v>
      </c>
      <c r="W9" s="95"/>
      <c r="X9" s="96"/>
      <c r="Y9" s="96"/>
      <c r="Z9" s="97"/>
      <c r="AA9" s="76">
        <f t="shared" si="4"/>
        <v>0</v>
      </c>
      <c r="AB9" s="95">
        <v>116</v>
      </c>
      <c r="AC9" s="96">
        <v>114</v>
      </c>
      <c r="AD9" s="96">
        <v>104</v>
      </c>
      <c r="AE9" s="97">
        <v>98</v>
      </c>
      <c r="AF9" s="74">
        <f t="shared" si="5"/>
        <v>432</v>
      </c>
      <c r="AG9" s="95">
        <v>111</v>
      </c>
      <c r="AH9" s="96">
        <v>108</v>
      </c>
      <c r="AI9" s="96"/>
      <c r="AJ9" s="97"/>
      <c r="AK9" s="74">
        <f t="shared" si="6"/>
        <v>219</v>
      </c>
      <c r="AL9" s="78">
        <v>390</v>
      </c>
      <c r="AM9" s="78">
        <v>125</v>
      </c>
      <c r="AN9" s="78">
        <v>135</v>
      </c>
      <c r="AO9" s="79">
        <v>0</v>
      </c>
      <c r="AP9" s="78">
        <v>330</v>
      </c>
      <c r="AQ9" s="80">
        <f>AP9+AN9+AM9+AL9+AK9+AF9+V9+Q9+L9+G9</f>
        <v>3199</v>
      </c>
      <c r="AR9" s="81">
        <v>4</v>
      </c>
      <c r="AS9" s="88">
        <v>94</v>
      </c>
      <c r="AT9" s="89"/>
      <c r="AU9" s="89"/>
      <c r="AV9" s="90"/>
      <c r="AW9" s="74">
        <f t="shared" si="7"/>
        <v>94</v>
      </c>
      <c r="AX9" s="88">
        <v>132</v>
      </c>
      <c r="AY9" s="89">
        <v>100</v>
      </c>
      <c r="AZ9" s="89"/>
      <c r="BA9" s="90"/>
      <c r="BB9" s="74">
        <f t="shared" si="8"/>
        <v>232</v>
      </c>
      <c r="BC9" s="88">
        <v>112</v>
      </c>
      <c r="BD9" s="89">
        <v>86</v>
      </c>
      <c r="BE9" s="89"/>
      <c r="BF9" s="90"/>
      <c r="BG9" s="74">
        <f t="shared" si="9"/>
        <v>198</v>
      </c>
      <c r="BH9" s="88">
        <v>134</v>
      </c>
      <c r="BI9" s="89"/>
      <c r="BJ9" s="89"/>
      <c r="BK9" s="90"/>
      <c r="BL9" s="74">
        <f t="shared" si="10"/>
        <v>134</v>
      </c>
      <c r="BM9" s="95"/>
      <c r="BN9" s="96"/>
      <c r="BO9" s="96"/>
      <c r="BP9" s="97"/>
      <c r="BQ9" s="76">
        <f t="shared" si="11"/>
        <v>0</v>
      </c>
      <c r="BR9" s="88">
        <v>105</v>
      </c>
      <c r="BS9" s="89"/>
      <c r="BT9" s="89"/>
      <c r="BU9" s="90"/>
      <c r="BV9" s="74">
        <f t="shared" si="12"/>
        <v>105</v>
      </c>
      <c r="BW9" s="88">
        <v>104</v>
      </c>
      <c r="BX9" s="89"/>
      <c r="BY9" s="89"/>
      <c r="BZ9" s="90"/>
      <c r="CA9" s="74">
        <f t="shared" si="13"/>
        <v>104</v>
      </c>
      <c r="CB9" s="103">
        <v>0</v>
      </c>
      <c r="CC9" s="94">
        <v>0</v>
      </c>
      <c r="CD9" s="94">
        <v>125</v>
      </c>
      <c r="CE9" s="94">
        <v>135</v>
      </c>
      <c r="CF9" s="78">
        <v>0</v>
      </c>
      <c r="CG9" s="98">
        <f>CE9+CD9+CA9+BV9+BL9+BG9+BB9+AW9</f>
        <v>1127</v>
      </c>
      <c r="CH9" s="84">
        <v>11</v>
      </c>
      <c r="CI9" s="85">
        <f t="shared" si="14"/>
        <v>4326</v>
      </c>
      <c r="CJ9" s="86">
        <v>5</v>
      </c>
    </row>
    <row r="10" spans="1:88" ht="16.5" customHeight="1">
      <c r="A10" s="70">
        <v>6</v>
      </c>
      <c r="B10" s="71" t="s">
        <v>25</v>
      </c>
      <c r="C10" s="95">
        <v>114</v>
      </c>
      <c r="D10" s="96">
        <v>68</v>
      </c>
      <c r="E10" s="96">
        <v>66</v>
      </c>
      <c r="F10" s="102">
        <v>60</v>
      </c>
      <c r="G10" s="73">
        <f t="shared" si="0"/>
        <v>308</v>
      </c>
      <c r="H10" s="95">
        <v>70</v>
      </c>
      <c r="I10" s="99">
        <v>137</v>
      </c>
      <c r="J10" s="96">
        <v>36</v>
      </c>
      <c r="K10" s="97">
        <v>58</v>
      </c>
      <c r="L10" s="74">
        <f t="shared" si="1"/>
        <v>301</v>
      </c>
      <c r="M10" s="95">
        <v>137</v>
      </c>
      <c r="N10" s="96">
        <v>56</v>
      </c>
      <c r="O10" s="96"/>
      <c r="P10" s="97"/>
      <c r="Q10" s="75">
        <f t="shared" si="2"/>
        <v>193</v>
      </c>
      <c r="R10" s="95">
        <v>62</v>
      </c>
      <c r="S10" s="96"/>
      <c r="T10" s="96"/>
      <c r="U10" s="97"/>
      <c r="V10" s="74">
        <f t="shared" si="3"/>
        <v>62</v>
      </c>
      <c r="W10" s="95">
        <v>126</v>
      </c>
      <c r="X10" s="96">
        <v>54.5</v>
      </c>
      <c r="Y10" s="96"/>
      <c r="Z10" s="97"/>
      <c r="AA10" s="74">
        <f t="shared" si="4"/>
        <v>180.5</v>
      </c>
      <c r="AB10" s="95"/>
      <c r="AC10" s="96"/>
      <c r="AD10" s="96"/>
      <c r="AE10" s="97"/>
      <c r="AF10" s="76">
        <f t="shared" si="5"/>
        <v>0</v>
      </c>
      <c r="AG10" s="95"/>
      <c r="AH10" s="96"/>
      <c r="AI10" s="96"/>
      <c r="AJ10" s="97"/>
      <c r="AK10" s="74">
        <f t="shared" si="6"/>
        <v>0</v>
      </c>
      <c r="AL10" s="78">
        <v>270</v>
      </c>
      <c r="AM10" s="78">
        <v>115</v>
      </c>
      <c r="AN10" s="79">
        <v>57.5</v>
      </c>
      <c r="AO10" s="78">
        <v>264</v>
      </c>
      <c r="AP10" s="78">
        <v>290</v>
      </c>
      <c r="AQ10" s="80">
        <f>AP10+AO10+AM10+AL10+AA10+V10+Q10+L10+G10</f>
        <v>1983.5</v>
      </c>
      <c r="AR10" s="81">
        <v>6</v>
      </c>
      <c r="AS10" s="95"/>
      <c r="AT10" s="96"/>
      <c r="AU10" s="96"/>
      <c r="AV10" s="97"/>
      <c r="AW10" s="76">
        <f t="shared" si="7"/>
        <v>0</v>
      </c>
      <c r="AX10" s="95">
        <v>150</v>
      </c>
      <c r="AY10" s="96">
        <v>96</v>
      </c>
      <c r="AZ10" s="96">
        <v>85</v>
      </c>
      <c r="BA10" s="97">
        <v>33.5</v>
      </c>
      <c r="BB10" s="74">
        <f t="shared" si="8"/>
        <v>364.5</v>
      </c>
      <c r="BC10" s="95">
        <v>99</v>
      </c>
      <c r="BD10" s="96">
        <v>82</v>
      </c>
      <c r="BE10" s="96"/>
      <c r="BF10" s="97"/>
      <c r="BG10" s="74">
        <f t="shared" si="9"/>
        <v>181</v>
      </c>
      <c r="BH10" s="95">
        <v>103</v>
      </c>
      <c r="BI10" s="96"/>
      <c r="BJ10" s="96"/>
      <c r="BK10" s="97"/>
      <c r="BL10" s="74">
        <f t="shared" si="10"/>
        <v>103</v>
      </c>
      <c r="BM10" s="95">
        <v>110</v>
      </c>
      <c r="BN10" s="96">
        <v>107</v>
      </c>
      <c r="BO10" s="99"/>
      <c r="BP10" s="97"/>
      <c r="BQ10" s="74">
        <f t="shared" si="11"/>
        <v>217</v>
      </c>
      <c r="BR10" s="95">
        <v>106</v>
      </c>
      <c r="BS10" s="96"/>
      <c r="BT10" s="96"/>
      <c r="BU10" s="97"/>
      <c r="BV10" s="74">
        <f t="shared" si="12"/>
        <v>106</v>
      </c>
      <c r="BW10" s="95">
        <v>126</v>
      </c>
      <c r="BX10" s="96"/>
      <c r="BY10" s="96"/>
      <c r="BZ10" s="97"/>
      <c r="CA10" s="74">
        <f t="shared" si="13"/>
        <v>126</v>
      </c>
      <c r="CB10" s="78">
        <v>232.5</v>
      </c>
      <c r="CC10" s="78">
        <v>330</v>
      </c>
      <c r="CD10" s="78">
        <v>115</v>
      </c>
      <c r="CE10" s="79">
        <v>115</v>
      </c>
      <c r="CF10" s="78">
        <v>290</v>
      </c>
      <c r="CG10" s="98">
        <f>CF10+CD10+CC10+CB10+CA10+BV10+BQ10+BL10+BG10+BB10</f>
        <v>2065</v>
      </c>
      <c r="CH10" s="84">
        <v>7</v>
      </c>
      <c r="CI10" s="85">
        <f t="shared" si="14"/>
        <v>4048.5</v>
      </c>
      <c r="CJ10" s="86">
        <v>6</v>
      </c>
    </row>
    <row r="11" spans="1:88" ht="16.5" customHeight="1">
      <c r="A11" s="70">
        <v>7</v>
      </c>
      <c r="B11" s="71" t="s">
        <v>86</v>
      </c>
      <c r="C11" s="21">
        <v>126</v>
      </c>
      <c r="D11" s="22">
        <v>88</v>
      </c>
      <c r="E11" s="22">
        <v>81</v>
      </c>
      <c r="F11" s="72">
        <v>77</v>
      </c>
      <c r="G11" s="73">
        <f t="shared" si="0"/>
        <v>372</v>
      </c>
      <c r="H11" s="21">
        <v>124</v>
      </c>
      <c r="I11" s="22">
        <v>105</v>
      </c>
      <c r="J11" s="22">
        <v>95</v>
      </c>
      <c r="K11" s="72">
        <v>77</v>
      </c>
      <c r="L11" s="74">
        <f t="shared" si="1"/>
        <v>401</v>
      </c>
      <c r="M11" s="21">
        <v>126</v>
      </c>
      <c r="N11" s="22">
        <v>107</v>
      </c>
      <c r="O11" s="22"/>
      <c r="P11" s="72"/>
      <c r="Q11" s="75">
        <f t="shared" si="2"/>
        <v>233</v>
      </c>
      <c r="R11" s="21">
        <v>130</v>
      </c>
      <c r="S11" s="22"/>
      <c r="T11" s="22"/>
      <c r="U11" s="72"/>
      <c r="V11" s="74">
        <f t="shared" si="3"/>
        <v>130</v>
      </c>
      <c r="W11" s="21"/>
      <c r="X11" s="22"/>
      <c r="Y11" s="22"/>
      <c r="Z11" s="72"/>
      <c r="AA11" s="76">
        <f t="shared" si="4"/>
        <v>0</v>
      </c>
      <c r="AB11" s="21">
        <v>109</v>
      </c>
      <c r="AC11" s="22"/>
      <c r="AD11" s="22"/>
      <c r="AE11" s="72"/>
      <c r="AF11" s="74">
        <f t="shared" si="5"/>
        <v>109</v>
      </c>
      <c r="AG11" s="21">
        <v>120</v>
      </c>
      <c r="AH11" s="22"/>
      <c r="AI11" s="22"/>
      <c r="AJ11" s="72"/>
      <c r="AK11" s="74">
        <f t="shared" si="6"/>
        <v>120</v>
      </c>
      <c r="AL11" s="77">
        <v>360</v>
      </c>
      <c r="AM11" s="79">
        <v>0</v>
      </c>
      <c r="AN11" s="78">
        <v>180</v>
      </c>
      <c r="AO11" s="78">
        <v>0</v>
      </c>
      <c r="AP11" s="78">
        <v>0</v>
      </c>
      <c r="AQ11" s="80">
        <f>AN11+AL11+AK11+AF11+V11+Q11+L11+G11</f>
        <v>1905</v>
      </c>
      <c r="AR11" s="101">
        <v>8</v>
      </c>
      <c r="AS11" s="95">
        <v>146</v>
      </c>
      <c r="AT11" s="96">
        <v>122</v>
      </c>
      <c r="AU11" s="96">
        <v>76</v>
      </c>
      <c r="AV11" s="97">
        <v>75</v>
      </c>
      <c r="AW11" s="74">
        <f t="shared" si="7"/>
        <v>419</v>
      </c>
      <c r="AX11" s="95">
        <v>103</v>
      </c>
      <c r="AY11" s="96">
        <v>93</v>
      </c>
      <c r="AZ11" s="96">
        <v>88</v>
      </c>
      <c r="BA11" s="97"/>
      <c r="BB11" s="74">
        <f t="shared" si="8"/>
        <v>284</v>
      </c>
      <c r="BC11" s="95">
        <v>137</v>
      </c>
      <c r="BD11" s="96">
        <v>95</v>
      </c>
      <c r="BE11" s="96">
        <v>83</v>
      </c>
      <c r="BF11" s="97"/>
      <c r="BG11" s="74">
        <f t="shared" si="9"/>
        <v>315</v>
      </c>
      <c r="BH11" s="95">
        <v>109</v>
      </c>
      <c r="BI11" s="96"/>
      <c r="BJ11" s="96"/>
      <c r="BK11" s="97"/>
      <c r="BL11" s="74">
        <f t="shared" si="10"/>
        <v>109</v>
      </c>
      <c r="BM11" s="95"/>
      <c r="BN11" s="96"/>
      <c r="BO11" s="96"/>
      <c r="BP11" s="97"/>
      <c r="BQ11" s="76">
        <f t="shared" si="11"/>
        <v>0</v>
      </c>
      <c r="BR11" s="95">
        <v>150</v>
      </c>
      <c r="BS11" s="96">
        <v>118</v>
      </c>
      <c r="BT11" s="96"/>
      <c r="BU11" s="97"/>
      <c r="BV11" s="74">
        <f t="shared" si="12"/>
        <v>268</v>
      </c>
      <c r="BW11" s="95">
        <v>128</v>
      </c>
      <c r="BX11" s="96"/>
      <c r="BY11" s="96"/>
      <c r="BZ11" s="97"/>
      <c r="CA11" s="74">
        <f t="shared" si="13"/>
        <v>128</v>
      </c>
      <c r="CB11" s="78">
        <v>337.5</v>
      </c>
      <c r="CC11" s="78">
        <v>0</v>
      </c>
      <c r="CD11" s="78">
        <v>0</v>
      </c>
      <c r="CE11" s="78">
        <v>180</v>
      </c>
      <c r="CF11" s="79">
        <v>0</v>
      </c>
      <c r="CG11" s="98">
        <f>CE11+CB11+CA11+BV11+BL11+BG11+BB11+AW11</f>
        <v>2040.5</v>
      </c>
      <c r="CH11" s="84">
        <v>8</v>
      </c>
      <c r="CI11" s="85">
        <f t="shared" si="14"/>
        <v>3945.5</v>
      </c>
      <c r="CJ11" s="86">
        <v>7</v>
      </c>
    </row>
    <row r="12" spans="1:88" ht="16.5" customHeight="1">
      <c r="A12" s="70">
        <v>8</v>
      </c>
      <c r="B12" s="71" t="s">
        <v>21</v>
      </c>
      <c r="C12" s="95">
        <v>110</v>
      </c>
      <c r="D12" s="96">
        <v>100</v>
      </c>
      <c r="E12" s="96">
        <v>92</v>
      </c>
      <c r="F12" s="97"/>
      <c r="G12" s="73">
        <f t="shared" si="0"/>
        <v>302</v>
      </c>
      <c r="H12" s="95">
        <v>64</v>
      </c>
      <c r="I12" s="96">
        <v>91</v>
      </c>
      <c r="J12" s="96">
        <v>89</v>
      </c>
      <c r="K12" s="102">
        <v>82</v>
      </c>
      <c r="L12" s="74">
        <f t="shared" si="1"/>
        <v>326</v>
      </c>
      <c r="M12" s="100">
        <v>96</v>
      </c>
      <c r="N12" s="99">
        <v>93</v>
      </c>
      <c r="O12" s="99">
        <v>84</v>
      </c>
      <c r="P12" s="104"/>
      <c r="Q12" s="75">
        <f t="shared" si="2"/>
        <v>273</v>
      </c>
      <c r="R12" s="100">
        <v>66</v>
      </c>
      <c r="S12" s="99"/>
      <c r="T12" s="99"/>
      <c r="U12" s="104"/>
      <c r="V12" s="76">
        <f t="shared" si="3"/>
        <v>66</v>
      </c>
      <c r="W12" s="95">
        <v>150</v>
      </c>
      <c r="X12" s="96"/>
      <c r="Y12" s="96"/>
      <c r="Z12" s="97"/>
      <c r="AA12" s="74">
        <f t="shared" si="4"/>
        <v>150</v>
      </c>
      <c r="AB12" s="95">
        <v>118</v>
      </c>
      <c r="AC12" s="96"/>
      <c r="AD12" s="96"/>
      <c r="AE12" s="97"/>
      <c r="AF12" s="74">
        <f t="shared" si="5"/>
        <v>118</v>
      </c>
      <c r="AG12" s="95">
        <v>122</v>
      </c>
      <c r="AH12" s="96">
        <v>107</v>
      </c>
      <c r="AI12" s="96">
        <v>101</v>
      </c>
      <c r="AJ12" s="97"/>
      <c r="AK12" s="74">
        <f t="shared" si="6"/>
        <v>330</v>
      </c>
      <c r="AL12" s="78">
        <v>310</v>
      </c>
      <c r="AM12" s="79">
        <v>0</v>
      </c>
      <c r="AN12" s="78">
        <v>155</v>
      </c>
      <c r="AO12" s="78">
        <v>0</v>
      </c>
      <c r="AP12" s="78">
        <v>0</v>
      </c>
      <c r="AQ12" s="80">
        <f>G12+L12+Q12+AA12+AF12+AK12+AL12+AN12+AO12+AP12</f>
        <v>1964</v>
      </c>
      <c r="AR12" s="81">
        <v>7</v>
      </c>
      <c r="AS12" s="95">
        <v>140</v>
      </c>
      <c r="AT12" s="96">
        <v>88</v>
      </c>
      <c r="AU12" s="96">
        <v>85</v>
      </c>
      <c r="AV12" s="97"/>
      <c r="AW12" s="74">
        <f t="shared" si="7"/>
        <v>313</v>
      </c>
      <c r="AX12" s="95">
        <v>102</v>
      </c>
      <c r="AY12" s="96">
        <v>86</v>
      </c>
      <c r="AZ12" s="96">
        <v>80</v>
      </c>
      <c r="BA12" s="97"/>
      <c r="BB12" s="74">
        <f t="shared" si="8"/>
        <v>268</v>
      </c>
      <c r="BC12" s="95">
        <v>85</v>
      </c>
      <c r="BD12" s="96">
        <v>81</v>
      </c>
      <c r="BE12" s="96">
        <v>80</v>
      </c>
      <c r="BF12" s="97"/>
      <c r="BG12" s="74">
        <f t="shared" si="9"/>
        <v>246</v>
      </c>
      <c r="BH12" s="95">
        <v>112</v>
      </c>
      <c r="BI12" s="96"/>
      <c r="BJ12" s="96"/>
      <c r="BK12" s="97"/>
      <c r="BL12" s="74">
        <f t="shared" si="10"/>
        <v>112</v>
      </c>
      <c r="BM12" s="95"/>
      <c r="BN12" s="96"/>
      <c r="BO12" s="96"/>
      <c r="BP12" s="97"/>
      <c r="BQ12" s="74">
        <f t="shared" si="11"/>
        <v>0</v>
      </c>
      <c r="BR12" s="95"/>
      <c r="BS12" s="96"/>
      <c r="BT12" s="96"/>
      <c r="BU12" s="97"/>
      <c r="BV12" s="74">
        <f t="shared" si="12"/>
        <v>0</v>
      </c>
      <c r="BW12" s="95"/>
      <c r="BX12" s="96"/>
      <c r="BY12" s="96"/>
      <c r="BZ12" s="97"/>
      <c r="CA12" s="76">
        <f t="shared" si="13"/>
        <v>0</v>
      </c>
      <c r="CB12" s="78">
        <v>165</v>
      </c>
      <c r="CC12" s="78">
        <v>0</v>
      </c>
      <c r="CD12" s="78">
        <v>0</v>
      </c>
      <c r="CE12" s="78">
        <v>155</v>
      </c>
      <c r="CF12" s="79">
        <v>0</v>
      </c>
      <c r="CG12" s="98">
        <f>CE12+CB12+BL12+BG12+BB12+AW12</f>
        <v>1259</v>
      </c>
      <c r="CH12" s="84">
        <v>10</v>
      </c>
      <c r="CI12" s="85">
        <f t="shared" si="14"/>
        <v>3223</v>
      </c>
      <c r="CJ12" s="86">
        <v>8</v>
      </c>
    </row>
    <row r="13" spans="1:88" ht="16.5" customHeight="1">
      <c r="A13" s="70">
        <v>9</v>
      </c>
      <c r="B13" s="71" t="s">
        <v>26</v>
      </c>
      <c r="C13" s="95">
        <v>58</v>
      </c>
      <c r="D13" s="96"/>
      <c r="E13" s="96"/>
      <c r="F13" s="97"/>
      <c r="G13" s="73">
        <f t="shared" si="0"/>
        <v>58</v>
      </c>
      <c r="H13" s="95">
        <v>56</v>
      </c>
      <c r="I13" s="96"/>
      <c r="J13" s="96"/>
      <c r="K13" s="97"/>
      <c r="L13" s="74">
        <f t="shared" si="1"/>
        <v>56</v>
      </c>
      <c r="M13" s="95">
        <v>67</v>
      </c>
      <c r="N13" s="96"/>
      <c r="O13" s="96"/>
      <c r="P13" s="97"/>
      <c r="Q13" s="75">
        <f t="shared" si="2"/>
        <v>67</v>
      </c>
      <c r="R13" s="95">
        <v>73</v>
      </c>
      <c r="S13" s="96"/>
      <c r="T13" s="96"/>
      <c r="U13" s="97"/>
      <c r="V13" s="74">
        <f t="shared" si="3"/>
        <v>73</v>
      </c>
      <c r="W13" s="95">
        <v>68.5</v>
      </c>
      <c r="X13" s="96"/>
      <c r="Y13" s="96"/>
      <c r="Z13" s="97"/>
      <c r="AA13" s="74">
        <f t="shared" si="4"/>
        <v>68.5</v>
      </c>
      <c r="AB13" s="95">
        <v>73</v>
      </c>
      <c r="AC13" s="96"/>
      <c r="AD13" s="96"/>
      <c r="AE13" s="97"/>
      <c r="AF13" s="74">
        <f t="shared" si="5"/>
        <v>73</v>
      </c>
      <c r="AG13" s="95"/>
      <c r="AH13" s="96"/>
      <c r="AI13" s="96"/>
      <c r="AJ13" s="97"/>
      <c r="AK13" s="76">
        <f t="shared" si="6"/>
        <v>0</v>
      </c>
      <c r="AL13" s="78">
        <v>0</v>
      </c>
      <c r="AM13" s="78">
        <v>33.75</v>
      </c>
      <c r="AN13" s="78">
        <v>0</v>
      </c>
      <c r="AO13" s="78">
        <v>0</v>
      </c>
      <c r="AP13" s="79">
        <v>0</v>
      </c>
      <c r="AQ13" s="80">
        <f>AM13+AF13+AA13+V13+Q13+L13+G13</f>
        <v>429.25</v>
      </c>
      <c r="AR13" s="81">
        <v>19</v>
      </c>
      <c r="AS13" s="95">
        <v>108</v>
      </c>
      <c r="AT13" s="96">
        <v>39</v>
      </c>
      <c r="AU13" s="99">
        <v>68.5</v>
      </c>
      <c r="AV13" s="97">
        <v>71.5</v>
      </c>
      <c r="AW13" s="74">
        <f t="shared" si="7"/>
        <v>287</v>
      </c>
      <c r="AX13" s="100">
        <v>105</v>
      </c>
      <c r="AY13" s="96">
        <v>101</v>
      </c>
      <c r="AZ13" s="96">
        <v>94</v>
      </c>
      <c r="BA13" s="97">
        <v>70</v>
      </c>
      <c r="BB13" s="74">
        <f t="shared" si="8"/>
        <v>370</v>
      </c>
      <c r="BC13" s="100">
        <v>118</v>
      </c>
      <c r="BD13" s="96">
        <v>108</v>
      </c>
      <c r="BE13" s="96">
        <v>102</v>
      </c>
      <c r="BF13" s="97">
        <v>75</v>
      </c>
      <c r="BG13" s="74">
        <f t="shared" si="9"/>
        <v>403</v>
      </c>
      <c r="BH13" s="95">
        <v>68.5</v>
      </c>
      <c r="BI13" s="96">
        <v>115</v>
      </c>
      <c r="BJ13" s="96">
        <v>106</v>
      </c>
      <c r="BK13" s="97"/>
      <c r="BL13" s="74">
        <f t="shared" si="10"/>
        <v>289.5</v>
      </c>
      <c r="BM13" s="95">
        <v>71.5</v>
      </c>
      <c r="BN13" s="96">
        <v>56.5</v>
      </c>
      <c r="BO13" s="96"/>
      <c r="BP13" s="97"/>
      <c r="BQ13" s="74">
        <f t="shared" si="11"/>
        <v>128</v>
      </c>
      <c r="BR13" s="95">
        <v>73</v>
      </c>
      <c r="BS13" s="96"/>
      <c r="BT13" s="96"/>
      <c r="BU13" s="97"/>
      <c r="BV13" s="76">
        <f t="shared" si="12"/>
        <v>73</v>
      </c>
      <c r="BW13" s="95">
        <v>75</v>
      </c>
      <c r="BX13" s="96">
        <v>134</v>
      </c>
      <c r="BY13" s="96">
        <v>60</v>
      </c>
      <c r="BZ13" s="97">
        <v>106</v>
      </c>
      <c r="CA13" s="74">
        <f t="shared" si="13"/>
        <v>375</v>
      </c>
      <c r="CB13" s="78">
        <v>330</v>
      </c>
      <c r="CC13" s="78">
        <v>0</v>
      </c>
      <c r="CD13" s="78">
        <v>101.25</v>
      </c>
      <c r="CE13" s="79">
        <v>0</v>
      </c>
      <c r="CF13" s="78">
        <v>330</v>
      </c>
      <c r="CG13" s="98">
        <f>CF13+CD13+CB13+CA13+BQ13+BL13+BG13+BB13+AW13</f>
        <v>2613.75</v>
      </c>
      <c r="CH13" s="84">
        <v>5</v>
      </c>
      <c r="CI13" s="85">
        <f t="shared" si="14"/>
        <v>3043</v>
      </c>
      <c r="CJ13" s="86">
        <v>9</v>
      </c>
    </row>
    <row r="14" spans="1:88" ht="16.5" customHeight="1">
      <c r="A14" s="70">
        <v>10</v>
      </c>
      <c r="B14" s="71" t="s">
        <v>23</v>
      </c>
      <c r="C14" s="100">
        <v>40</v>
      </c>
      <c r="D14" s="96"/>
      <c r="E14" s="96"/>
      <c r="F14" s="97"/>
      <c r="G14" s="73">
        <f t="shared" si="0"/>
        <v>40</v>
      </c>
      <c r="H14" s="95">
        <v>116</v>
      </c>
      <c r="I14" s="99"/>
      <c r="J14" s="96"/>
      <c r="K14" s="97"/>
      <c r="L14" s="74">
        <f t="shared" si="1"/>
        <v>116</v>
      </c>
      <c r="M14" s="100">
        <v>105</v>
      </c>
      <c r="N14" s="96">
        <v>104</v>
      </c>
      <c r="O14" s="96"/>
      <c r="P14" s="97"/>
      <c r="Q14" s="75">
        <f t="shared" si="2"/>
        <v>209</v>
      </c>
      <c r="R14" s="95">
        <v>114</v>
      </c>
      <c r="S14" s="96"/>
      <c r="T14" s="96"/>
      <c r="U14" s="97"/>
      <c r="V14" s="74">
        <f t="shared" si="3"/>
        <v>114</v>
      </c>
      <c r="W14" s="95"/>
      <c r="X14" s="96"/>
      <c r="Y14" s="96"/>
      <c r="Z14" s="97"/>
      <c r="AA14" s="76">
        <f t="shared" si="4"/>
        <v>0</v>
      </c>
      <c r="AB14" s="95"/>
      <c r="AC14" s="96"/>
      <c r="AD14" s="96"/>
      <c r="AE14" s="97"/>
      <c r="AF14" s="74">
        <f t="shared" si="5"/>
        <v>0</v>
      </c>
      <c r="AG14" s="95">
        <v>102</v>
      </c>
      <c r="AH14" s="96"/>
      <c r="AI14" s="96"/>
      <c r="AJ14" s="97"/>
      <c r="AK14" s="74">
        <f t="shared" si="6"/>
        <v>102</v>
      </c>
      <c r="AL14" s="78">
        <v>55</v>
      </c>
      <c r="AM14" s="79">
        <v>0</v>
      </c>
      <c r="AN14" s="78">
        <v>0</v>
      </c>
      <c r="AO14" s="78">
        <v>0</v>
      </c>
      <c r="AP14" s="78">
        <v>0</v>
      </c>
      <c r="AQ14" s="80">
        <f>AL14+AK14+V14+Q14+L14+G14</f>
        <v>636</v>
      </c>
      <c r="AR14" s="101">
        <v>14</v>
      </c>
      <c r="AS14" s="95">
        <v>118</v>
      </c>
      <c r="AT14" s="96">
        <v>106</v>
      </c>
      <c r="AU14" s="96">
        <v>102</v>
      </c>
      <c r="AV14" s="97">
        <v>90</v>
      </c>
      <c r="AW14" s="74">
        <f t="shared" si="7"/>
        <v>416</v>
      </c>
      <c r="AX14" s="95">
        <v>126</v>
      </c>
      <c r="AY14" s="96">
        <v>99</v>
      </c>
      <c r="AZ14" s="96">
        <v>75</v>
      </c>
      <c r="BA14" s="97">
        <v>68</v>
      </c>
      <c r="BB14" s="74">
        <f t="shared" si="8"/>
        <v>368</v>
      </c>
      <c r="BC14" s="95">
        <v>122</v>
      </c>
      <c r="BD14" s="96">
        <v>113</v>
      </c>
      <c r="BE14" s="96"/>
      <c r="BF14" s="97"/>
      <c r="BG14" s="74">
        <f t="shared" si="9"/>
        <v>235</v>
      </c>
      <c r="BH14" s="95">
        <v>143</v>
      </c>
      <c r="BI14" s="96">
        <v>124</v>
      </c>
      <c r="BJ14" s="96"/>
      <c r="BK14" s="97"/>
      <c r="BL14" s="74">
        <f t="shared" si="10"/>
        <v>267</v>
      </c>
      <c r="BM14" s="95"/>
      <c r="BN14" s="96"/>
      <c r="BO14" s="96"/>
      <c r="BP14" s="97"/>
      <c r="BQ14" s="76">
        <f t="shared" si="11"/>
        <v>0</v>
      </c>
      <c r="BR14" s="95">
        <v>99</v>
      </c>
      <c r="BS14" s="96">
        <v>97</v>
      </c>
      <c r="BT14" s="96"/>
      <c r="BU14" s="97"/>
      <c r="BV14" s="74">
        <f t="shared" si="12"/>
        <v>196</v>
      </c>
      <c r="BW14" s="95">
        <v>137</v>
      </c>
      <c r="BX14" s="96">
        <v>108</v>
      </c>
      <c r="BY14" s="96">
        <v>101</v>
      </c>
      <c r="BZ14" s="97"/>
      <c r="CA14" s="74">
        <f t="shared" si="13"/>
        <v>346</v>
      </c>
      <c r="CB14" s="78">
        <v>250</v>
      </c>
      <c r="CC14" s="79">
        <v>0</v>
      </c>
      <c r="CD14" s="78">
        <v>0</v>
      </c>
      <c r="CE14" s="78">
        <v>0</v>
      </c>
      <c r="CF14" s="78">
        <v>210</v>
      </c>
      <c r="CG14" s="98">
        <f>CF14+CB14+CA14+BV14+BL14+BG14+BB14+AW14</f>
        <v>2288</v>
      </c>
      <c r="CH14" s="84">
        <v>6</v>
      </c>
      <c r="CI14" s="85">
        <f t="shared" si="14"/>
        <v>2924</v>
      </c>
      <c r="CJ14" s="86">
        <v>10</v>
      </c>
    </row>
    <row r="15" spans="1:88" ht="16.5" customHeight="1">
      <c r="A15" s="70">
        <v>11</v>
      </c>
      <c r="B15" s="71" t="s">
        <v>46</v>
      </c>
      <c r="C15" s="95">
        <v>56.5</v>
      </c>
      <c r="D15" s="96">
        <v>29</v>
      </c>
      <c r="E15" s="96">
        <v>54</v>
      </c>
      <c r="F15" s="97">
        <v>39</v>
      </c>
      <c r="G15" s="73">
        <f t="shared" si="0"/>
        <v>178.5</v>
      </c>
      <c r="H15" s="95">
        <v>50</v>
      </c>
      <c r="I15" s="96">
        <v>43</v>
      </c>
      <c r="J15" s="96">
        <v>65</v>
      </c>
      <c r="K15" s="97">
        <v>60</v>
      </c>
      <c r="L15" s="74">
        <f t="shared" si="1"/>
        <v>218</v>
      </c>
      <c r="M15" s="95">
        <v>54.5</v>
      </c>
      <c r="N15" s="96">
        <v>51</v>
      </c>
      <c r="O15" s="96"/>
      <c r="P15" s="97"/>
      <c r="Q15" s="75">
        <f t="shared" si="2"/>
        <v>105.5</v>
      </c>
      <c r="R15" s="95">
        <v>56.5</v>
      </c>
      <c r="S15" s="96"/>
      <c r="T15" s="96"/>
      <c r="U15" s="97"/>
      <c r="V15" s="74">
        <f t="shared" si="3"/>
        <v>56.5</v>
      </c>
      <c r="W15" s="95">
        <v>57.5</v>
      </c>
      <c r="X15" s="96"/>
      <c r="Y15" s="96"/>
      <c r="Z15" s="97"/>
      <c r="AA15" s="74">
        <f t="shared" si="4"/>
        <v>57.5</v>
      </c>
      <c r="AB15" s="95">
        <v>55</v>
      </c>
      <c r="AC15" s="96"/>
      <c r="AD15" s="96"/>
      <c r="AE15" s="97"/>
      <c r="AF15" s="74">
        <f t="shared" si="5"/>
        <v>55</v>
      </c>
      <c r="AG15" s="95"/>
      <c r="AH15" s="96"/>
      <c r="AI15" s="96"/>
      <c r="AJ15" s="97"/>
      <c r="AK15" s="76">
        <f t="shared" si="6"/>
        <v>0</v>
      </c>
      <c r="AL15" s="78">
        <v>110</v>
      </c>
      <c r="AM15" s="78">
        <v>0</v>
      </c>
      <c r="AN15" s="78">
        <v>0</v>
      </c>
      <c r="AO15" s="79">
        <v>0</v>
      </c>
      <c r="AP15" s="78">
        <v>0</v>
      </c>
      <c r="AQ15" s="80">
        <f>AL15+AF15+AA15+V15+Q15+L15+G15</f>
        <v>781</v>
      </c>
      <c r="AR15" s="81">
        <v>13</v>
      </c>
      <c r="AS15" s="95">
        <v>63</v>
      </c>
      <c r="AT15" s="96">
        <v>57</v>
      </c>
      <c r="AU15" s="96">
        <v>53.5</v>
      </c>
      <c r="AV15" s="97">
        <v>98</v>
      </c>
      <c r="AW15" s="74">
        <f t="shared" si="7"/>
        <v>271.5</v>
      </c>
      <c r="AX15" s="95">
        <v>128</v>
      </c>
      <c r="AY15" s="96">
        <v>73</v>
      </c>
      <c r="AZ15" s="96">
        <v>42</v>
      </c>
      <c r="BA15" s="97">
        <v>39.5</v>
      </c>
      <c r="BB15" s="74">
        <f t="shared" si="8"/>
        <v>282.5</v>
      </c>
      <c r="BC15" s="95">
        <v>71.5</v>
      </c>
      <c r="BD15" s="96">
        <v>120</v>
      </c>
      <c r="BE15" s="96">
        <v>48</v>
      </c>
      <c r="BF15" s="97">
        <v>44.5</v>
      </c>
      <c r="BG15" s="74">
        <f t="shared" si="9"/>
        <v>284</v>
      </c>
      <c r="BH15" s="95">
        <v>65</v>
      </c>
      <c r="BI15" s="96">
        <v>116</v>
      </c>
      <c r="BJ15" s="96"/>
      <c r="BK15" s="97"/>
      <c r="BL15" s="76">
        <f t="shared" si="10"/>
        <v>181</v>
      </c>
      <c r="BM15" s="95">
        <v>73</v>
      </c>
      <c r="BN15" s="96">
        <v>67</v>
      </c>
      <c r="BO15" s="96">
        <v>116</v>
      </c>
      <c r="BP15" s="97"/>
      <c r="BQ15" s="74">
        <f t="shared" si="11"/>
        <v>256</v>
      </c>
      <c r="BR15" s="95">
        <v>71.5</v>
      </c>
      <c r="BS15" s="96">
        <v>66</v>
      </c>
      <c r="BT15" s="96">
        <v>54.5</v>
      </c>
      <c r="BU15" s="97">
        <v>107</v>
      </c>
      <c r="BV15" s="74">
        <f t="shared" si="12"/>
        <v>299</v>
      </c>
      <c r="BW15" s="95">
        <v>73</v>
      </c>
      <c r="BX15" s="96">
        <v>65</v>
      </c>
      <c r="BY15" s="96">
        <v>52.5</v>
      </c>
      <c r="BZ15" s="97"/>
      <c r="CA15" s="74">
        <f t="shared" si="13"/>
        <v>190.5</v>
      </c>
      <c r="CB15" s="78">
        <v>67.5</v>
      </c>
      <c r="CC15" s="79">
        <v>0</v>
      </c>
      <c r="CD15" s="78">
        <v>0</v>
      </c>
      <c r="CE15" s="78">
        <v>62.5</v>
      </c>
      <c r="CF15" s="78">
        <v>210</v>
      </c>
      <c r="CG15" s="98">
        <f>CF15+CE15+CB15+CA15+BV15+BQ15+BG15+BB15+AW15</f>
        <v>1923.5</v>
      </c>
      <c r="CH15" s="84">
        <v>9</v>
      </c>
      <c r="CI15" s="85">
        <f t="shared" si="14"/>
        <v>2704.5</v>
      </c>
      <c r="CJ15" s="86">
        <v>11</v>
      </c>
    </row>
    <row r="16" spans="1:88" ht="16.5" customHeight="1">
      <c r="A16" s="70">
        <v>12</v>
      </c>
      <c r="B16" s="87" t="s">
        <v>36</v>
      </c>
      <c r="C16" s="95">
        <v>58</v>
      </c>
      <c r="D16" s="96">
        <v>52</v>
      </c>
      <c r="E16" s="96">
        <v>70</v>
      </c>
      <c r="F16" s="97"/>
      <c r="G16" s="73">
        <f t="shared" si="0"/>
        <v>180</v>
      </c>
      <c r="H16" s="95">
        <v>120</v>
      </c>
      <c r="I16" s="96">
        <v>56</v>
      </c>
      <c r="J16" s="96"/>
      <c r="K16" s="97"/>
      <c r="L16" s="74">
        <f t="shared" si="1"/>
        <v>176</v>
      </c>
      <c r="M16" s="95">
        <v>67</v>
      </c>
      <c r="N16" s="96">
        <v>114</v>
      </c>
      <c r="O16" s="96"/>
      <c r="P16" s="97"/>
      <c r="Q16" s="75">
        <f t="shared" si="2"/>
        <v>181</v>
      </c>
      <c r="R16" s="95">
        <v>73</v>
      </c>
      <c r="S16" s="96"/>
      <c r="T16" s="96"/>
      <c r="U16" s="97"/>
      <c r="V16" s="76">
        <f t="shared" si="3"/>
        <v>73</v>
      </c>
      <c r="W16" s="95">
        <v>146</v>
      </c>
      <c r="X16" s="96">
        <v>68.5</v>
      </c>
      <c r="Y16" s="96"/>
      <c r="Z16" s="97"/>
      <c r="AA16" s="74">
        <f t="shared" si="4"/>
        <v>214.5</v>
      </c>
      <c r="AB16" s="95">
        <v>150</v>
      </c>
      <c r="AC16" s="96">
        <v>73</v>
      </c>
      <c r="AD16" s="96">
        <v>64</v>
      </c>
      <c r="AE16" s="97"/>
      <c r="AF16" s="74">
        <f t="shared" si="5"/>
        <v>287</v>
      </c>
      <c r="AG16" s="95">
        <v>150</v>
      </c>
      <c r="AH16" s="96">
        <v>57</v>
      </c>
      <c r="AI16" s="96"/>
      <c r="AJ16" s="97"/>
      <c r="AK16" s="74">
        <f t="shared" si="6"/>
        <v>207</v>
      </c>
      <c r="AL16" s="105">
        <v>72.5</v>
      </c>
      <c r="AM16" s="78">
        <v>101.25</v>
      </c>
      <c r="AN16" s="79">
        <v>0</v>
      </c>
      <c r="AO16" s="78">
        <v>0</v>
      </c>
      <c r="AP16" s="78">
        <v>90</v>
      </c>
      <c r="AQ16" s="80">
        <f>AP16+AM16+AL16+AK16+AF16+AA16+Q16+L16+G16</f>
        <v>1509.25</v>
      </c>
      <c r="AR16" s="81">
        <v>11</v>
      </c>
      <c r="AS16" s="21">
        <v>120</v>
      </c>
      <c r="AT16" s="22"/>
      <c r="AU16" s="22"/>
      <c r="AV16" s="72"/>
      <c r="AW16" s="74">
        <f t="shared" si="7"/>
        <v>120</v>
      </c>
      <c r="AX16" s="21">
        <v>124</v>
      </c>
      <c r="AY16" s="22"/>
      <c r="AZ16" s="22"/>
      <c r="BA16" s="72"/>
      <c r="BB16" s="74">
        <f t="shared" si="8"/>
        <v>124</v>
      </c>
      <c r="BC16" s="21">
        <v>134</v>
      </c>
      <c r="BD16" s="22"/>
      <c r="BE16" s="22"/>
      <c r="BF16" s="72"/>
      <c r="BG16" s="74">
        <f t="shared" si="9"/>
        <v>134</v>
      </c>
      <c r="BH16" s="21"/>
      <c r="BI16" s="22"/>
      <c r="BJ16" s="22"/>
      <c r="BK16" s="72"/>
      <c r="BL16" s="74">
        <f t="shared" si="10"/>
        <v>0</v>
      </c>
      <c r="BM16" s="21"/>
      <c r="BN16" s="22"/>
      <c r="BO16" s="22"/>
      <c r="BP16" s="72"/>
      <c r="BQ16" s="74">
        <f t="shared" si="11"/>
        <v>0</v>
      </c>
      <c r="BR16" s="21"/>
      <c r="BS16" s="22"/>
      <c r="BT16" s="22"/>
      <c r="BU16" s="72"/>
      <c r="BV16" s="76">
        <f t="shared" si="12"/>
        <v>0</v>
      </c>
      <c r="BW16" s="21"/>
      <c r="BX16" s="22"/>
      <c r="BY16" s="22"/>
      <c r="BZ16" s="72"/>
      <c r="CA16" s="74">
        <f t="shared" si="13"/>
        <v>0</v>
      </c>
      <c r="CB16" s="77">
        <v>112.5</v>
      </c>
      <c r="CC16" s="77">
        <v>0</v>
      </c>
      <c r="CD16" s="77">
        <v>0</v>
      </c>
      <c r="CE16" s="77">
        <v>0</v>
      </c>
      <c r="CF16" s="79">
        <v>0</v>
      </c>
      <c r="CG16" s="98">
        <f>CB16+BG16+BB16+AW16</f>
        <v>490.5</v>
      </c>
      <c r="CH16" s="84">
        <v>15</v>
      </c>
      <c r="CI16" s="85">
        <f t="shared" si="14"/>
        <v>1999.75</v>
      </c>
      <c r="CJ16" s="86">
        <v>12</v>
      </c>
    </row>
    <row r="17" spans="1:88" ht="16.5" customHeight="1">
      <c r="A17" s="70">
        <v>13</v>
      </c>
      <c r="B17" s="106" t="s">
        <v>33</v>
      </c>
      <c r="C17" s="95">
        <v>87</v>
      </c>
      <c r="D17" s="96">
        <v>43</v>
      </c>
      <c r="E17" s="96">
        <v>82</v>
      </c>
      <c r="F17" s="97">
        <v>37</v>
      </c>
      <c r="G17" s="73">
        <f t="shared" si="0"/>
        <v>249</v>
      </c>
      <c r="H17" s="95">
        <v>115</v>
      </c>
      <c r="I17" s="96">
        <v>92</v>
      </c>
      <c r="J17" s="96">
        <v>90</v>
      </c>
      <c r="K17" s="97">
        <v>69</v>
      </c>
      <c r="L17" s="74">
        <f t="shared" si="1"/>
        <v>366</v>
      </c>
      <c r="M17" s="95">
        <v>113</v>
      </c>
      <c r="N17" s="96">
        <v>99</v>
      </c>
      <c r="O17" s="96">
        <v>98</v>
      </c>
      <c r="P17" s="97"/>
      <c r="Q17" s="75">
        <f t="shared" si="2"/>
        <v>310</v>
      </c>
      <c r="R17" s="95">
        <v>137</v>
      </c>
      <c r="S17" s="96">
        <v>108</v>
      </c>
      <c r="T17" s="96"/>
      <c r="U17" s="97"/>
      <c r="V17" s="74">
        <f t="shared" si="3"/>
        <v>245</v>
      </c>
      <c r="W17" s="95"/>
      <c r="X17" s="96"/>
      <c r="Y17" s="96"/>
      <c r="Z17" s="97"/>
      <c r="AA17" s="74">
        <f t="shared" si="4"/>
        <v>0</v>
      </c>
      <c r="AB17" s="95"/>
      <c r="AC17" s="96"/>
      <c r="AD17" s="96"/>
      <c r="AE17" s="97"/>
      <c r="AF17" s="74">
        <f t="shared" si="5"/>
        <v>0</v>
      </c>
      <c r="AG17" s="95"/>
      <c r="AH17" s="96"/>
      <c r="AI17" s="96"/>
      <c r="AJ17" s="97"/>
      <c r="AK17" s="76">
        <f t="shared" si="6"/>
        <v>0</v>
      </c>
      <c r="AL17" s="105">
        <v>217.5</v>
      </c>
      <c r="AM17" s="78">
        <v>0</v>
      </c>
      <c r="AN17" s="78">
        <v>0</v>
      </c>
      <c r="AO17" s="79">
        <v>0</v>
      </c>
      <c r="AP17" s="78">
        <v>180</v>
      </c>
      <c r="AQ17" s="80">
        <f>AP17+AL17+V17+Q17+L17+G17</f>
        <v>1567.5</v>
      </c>
      <c r="AR17" s="101">
        <v>9</v>
      </c>
      <c r="AS17" s="95">
        <v>39</v>
      </c>
      <c r="AT17" s="96">
        <v>71</v>
      </c>
      <c r="AU17" s="96"/>
      <c r="AV17" s="97"/>
      <c r="AW17" s="74">
        <f t="shared" si="7"/>
        <v>110</v>
      </c>
      <c r="AX17" s="95">
        <v>37</v>
      </c>
      <c r="AY17" s="96"/>
      <c r="AZ17" s="96"/>
      <c r="BA17" s="97"/>
      <c r="BB17" s="74">
        <f t="shared" si="8"/>
        <v>37</v>
      </c>
      <c r="BC17" s="95"/>
      <c r="BD17" s="96"/>
      <c r="BE17" s="96"/>
      <c r="BF17" s="97"/>
      <c r="BG17" s="74">
        <f t="shared" si="9"/>
        <v>0</v>
      </c>
      <c r="BH17" s="95"/>
      <c r="BI17" s="96"/>
      <c r="BJ17" s="96"/>
      <c r="BK17" s="97"/>
      <c r="BL17" s="74">
        <f t="shared" si="10"/>
        <v>0</v>
      </c>
      <c r="BM17" s="107"/>
      <c r="BN17" s="96"/>
      <c r="BO17" s="96"/>
      <c r="BP17" s="97"/>
      <c r="BQ17" s="76">
        <f t="shared" si="11"/>
        <v>0</v>
      </c>
      <c r="BR17" s="95"/>
      <c r="BS17" s="96"/>
      <c r="BT17" s="96"/>
      <c r="BU17" s="97"/>
      <c r="BV17" s="74">
        <f t="shared" si="12"/>
        <v>0</v>
      </c>
      <c r="BW17" s="95">
        <v>60</v>
      </c>
      <c r="BX17" s="96"/>
      <c r="BY17" s="96"/>
      <c r="BZ17" s="97"/>
      <c r="CA17" s="74">
        <f t="shared" si="13"/>
        <v>60</v>
      </c>
      <c r="CB17" s="78">
        <v>0</v>
      </c>
      <c r="CC17" s="78">
        <v>0</v>
      </c>
      <c r="CD17" s="78">
        <v>33.75</v>
      </c>
      <c r="CE17" s="78">
        <v>0</v>
      </c>
      <c r="CF17" s="79">
        <v>0</v>
      </c>
      <c r="CG17" s="98">
        <f>CD17+CA17+BB17+AW17</f>
        <v>240.75</v>
      </c>
      <c r="CH17" s="84">
        <v>18</v>
      </c>
      <c r="CI17" s="85">
        <f t="shared" si="14"/>
        <v>1808.25</v>
      </c>
      <c r="CJ17" s="86">
        <v>13</v>
      </c>
    </row>
    <row r="18" spans="1:88" ht="16.5" customHeight="1">
      <c r="A18" s="70">
        <v>14</v>
      </c>
      <c r="B18" s="108" t="s">
        <v>50</v>
      </c>
      <c r="C18" s="95">
        <v>62</v>
      </c>
      <c r="D18" s="96">
        <v>73</v>
      </c>
      <c r="E18" s="96">
        <v>63</v>
      </c>
      <c r="F18" s="97">
        <v>38</v>
      </c>
      <c r="G18" s="73">
        <f t="shared" si="0"/>
        <v>236</v>
      </c>
      <c r="H18" s="100">
        <v>78</v>
      </c>
      <c r="I18" s="96"/>
      <c r="J18" s="96"/>
      <c r="K18" s="97"/>
      <c r="L18" s="74">
        <f t="shared" si="1"/>
        <v>78</v>
      </c>
      <c r="M18" s="100"/>
      <c r="N18" s="96"/>
      <c r="O18" s="96"/>
      <c r="P18" s="97"/>
      <c r="Q18" s="75">
        <f t="shared" si="2"/>
        <v>0</v>
      </c>
      <c r="R18" s="95">
        <v>105</v>
      </c>
      <c r="S18" s="96"/>
      <c r="T18" s="96"/>
      <c r="U18" s="97"/>
      <c r="V18" s="74">
        <f t="shared" si="3"/>
        <v>105</v>
      </c>
      <c r="W18" s="95">
        <v>114</v>
      </c>
      <c r="X18" s="96">
        <v>112</v>
      </c>
      <c r="Y18" s="96">
        <v>110</v>
      </c>
      <c r="Z18" s="97">
        <v>106</v>
      </c>
      <c r="AA18" s="74">
        <f t="shared" si="4"/>
        <v>442</v>
      </c>
      <c r="AB18" s="95">
        <v>102</v>
      </c>
      <c r="AC18" s="96">
        <v>101</v>
      </c>
      <c r="AD18" s="96"/>
      <c r="AE18" s="97"/>
      <c r="AF18" s="74">
        <f t="shared" si="5"/>
        <v>203</v>
      </c>
      <c r="AG18" s="95"/>
      <c r="AH18" s="96"/>
      <c r="AI18" s="96"/>
      <c r="AJ18" s="97"/>
      <c r="AK18" s="76">
        <f t="shared" si="6"/>
        <v>0</v>
      </c>
      <c r="AL18" s="79">
        <v>0</v>
      </c>
      <c r="AM18" s="78">
        <v>0</v>
      </c>
      <c r="AN18" s="78">
        <v>145</v>
      </c>
      <c r="AO18" s="78">
        <v>156</v>
      </c>
      <c r="AP18" s="78">
        <v>177.5</v>
      </c>
      <c r="AQ18" s="80">
        <f>AP18+AO18+AN18+AF18+AA18+V18+L18+G18</f>
        <v>1542.5</v>
      </c>
      <c r="AR18" s="81">
        <v>10</v>
      </c>
      <c r="AS18" s="95"/>
      <c r="AT18" s="96"/>
      <c r="AU18" s="96"/>
      <c r="AV18" s="97"/>
      <c r="AW18" s="74">
        <f t="shared" si="7"/>
        <v>0</v>
      </c>
      <c r="AX18" s="95"/>
      <c r="AY18" s="96"/>
      <c r="AZ18" s="96"/>
      <c r="BA18" s="97"/>
      <c r="BB18" s="74">
        <f t="shared" si="8"/>
        <v>0</v>
      </c>
      <c r="BC18" s="95"/>
      <c r="BD18" s="96"/>
      <c r="BE18" s="96"/>
      <c r="BF18" s="97"/>
      <c r="BG18" s="74">
        <f t="shared" si="9"/>
        <v>0</v>
      </c>
      <c r="BH18" s="95"/>
      <c r="BI18" s="96"/>
      <c r="BJ18" s="96"/>
      <c r="BK18" s="97"/>
      <c r="BL18" s="74">
        <f t="shared" si="10"/>
        <v>0</v>
      </c>
      <c r="BM18" s="95"/>
      <c r="BN18" s="96"/>
      <c r="BO18" s="96"/>
      <c r="BP18" s="97"/>
      <c r="BQ18" s="76">
        <f t="shared" si="11"/>
        <v>0</v>
      </c>
      <c r="BR18" s="95"/>
      <c r="BS18" s="96"/>
      <c r="BT18" s="96"/>
      <c r="BU18" s="97"/>
      <c r="BV18" s="74">
        <f t="shared" si="12"/>
        <v>0</v>
      </c>
      <c r="BW18" s="95"/>
      <c r="BX18" s="96"/>
      <c r="BY18" s="96"/>
      <c r="BZ18" s="97"/>
      <c r="CA18" s="74">
        <f t="shared" si="13"/>
        <v>0</v>
      </c>
      <c r="CB18" s="78">
        <v>0</v>
      </c>
      <c r="CC18" s="78">
        <v>0</v>
      </c>
      <c r="CD18" s="78">
        <v>0</v>
      </c>
      <c r="CE18" s="78">
        <v>100</v>
      </c>
      <c r="CF18" s="79">
        <v>0</v>
      </c>
      <c r="CG18" s="98">
        <f>CE18</f>
        <v>100</v>
      </c>
      <c r="CH18" s="84">
        <v>22</v>
      </c>
      <c r="CI18" s="85">
        <f t="shared" si="14"/>
        <v>1642.5</v>
      </c>
      <c r="CJ18" s="86">
        <v>14</v>
      </c>
    </row>
    <row r="19" spans="1:88" ht="16.5" customHeight="1">
      <c r="A19" s="70">
        <v>15</v>
      </c>
      <c r="B19" s="71" t="s">
        <v>31</v>
      </c>
      <c r="C19" s="95">
        <v>108</v>
      </c>
      <c r="D19" s="96">
        <v>95</v>
      </c>
      <c r="E19" s="96">
        <v>57</v>
      </c>
      <c r="F19" s="97">
        <v>51</v>
      </c>
      <c r="G19" s="73">
        <f t="shared" si="0"/>
        <v>311</v>
      </c>
      <c r="H19" s="95">
        <v>59</v>
      </c>
      <c r="I19" s="96"/>
      <c r="J19" s="96"/>
      <c r="K19" s="97"/>
      <c r="L19" s="74">
        <f t="shared" si="1"/>
        <v>59</v>
      </c>
      <c r="M19" s="95"/>
      <c r="N19" s="96"/>
      <c r="O19" s="96"/>
      <c r="P19" s="97"/>
      <c r="Q19" s="75">
        <f t="shared" si="2"/>
        <v>0</v>
      </c>
      <c r="R19" s="95"/>
      <c r="S19" s="96"/>
      <c r="T19" s="96"/>
      <c r="U19" s="97"/>
      <c r="V19" s="76">
        <f t="shared" si="3"/>
        <v>0</v>
      </c>
      <c r="W19" s="95">
        <v>103</v>
      </c>
      <c r="X19" s="96"/>
      <c r="Y19" s="96"/>
      <c r="Z19" s="97"/>
      <c r="AA19" s="74">
        <f t="shared" si="4"/>
        <v>103</v>
      </c>
      <c r="AB19" s="95">
        <v>100</v>
      </c>
      <c r="AC19" s="96"/>
      <c r="AD19" s="96"/>
      <c r="AE19" s="97"/>
      <c r="AF19" s="74">
        <f t="shared" si="5"/>
        <v>100</v>
      </c>
      <c r="AG19" s="95"/>
      <c r="AH19" s="96"/>
      <c r="AI19" s="96"/>
      <c r="AJ19" s="97"/>
      <c r="AK19" s="74">
        <f t="shared" si="6"/>
        <v>0</v>
      </c>
      <c r="AL19" s="79">
        <v>0</v>
      </c>
      <c r="AM19" s="78">
        <v>55</v>
      </c>
      <c r="AN19" s="78">
        <v>105</v>
      </c>
      <c r="AO19" s="78">
        <v>124</v>
      </c>
      <c r="AP19" s="78">
        <v>135</v>
      </c>
      <c r="AQ19" s="80">
        <f>AP19+AO19+AN19+AM19+AF19+AA19+L19+G19</f>
        <v>992</v>
      </c>
      <c r="AR19" s="81">
        <v>12</v>
      </c>
      <c r="AS19" s="95">
        <v>84</v>
      </c>
      <c r="AT19" s="96"/>
      <c r="AU19" s="96"/>
      <c r="AV19" s="97"/>
      <c r="AW19" s="74">
        <f t="shared" si="7"/>
        <v>84</v>
      </c>
      <c r="AX19" s="95">
        <v>70</v>
      </c>
      <c r="AY19" s="96"/>
      <c r="AZ19" s="96"/>
      <c r="BA19" s="97"/>
      <c r="BB19" s="74">
        <f t="shared" si="8"/>
        <v>70</v>
      </c>
      <c r="BC19" s="95"/>
      <c r="BD19" s="96"/>
      <c r="BE19" s="96"/>
      <c r="BF19" s="97"/>
      <c r="BG19" s="74">
        <f t="shared" si="9"/>
        <v>0</v>
      </c>
      <c r="BH19" s="95"/>
      <c r="BI19" s="96"/>
      <c r="BJ19" s="96"/>
      <c r="BK19" s="97"/>
      <c r="BL19" s="74">
        <f t="shared" si="10"/>
        <v>0</v>
      </c>
      <c r="BM19" s="95"/>
      <c r="BN19" s="96"/>
      <c r="BO19" s="96"/>
      <c r="BP19" s="97"/>
      <c r="BQ19" s="76">
        <f t="shared" si="11"/>
        <v>0</v>
      </c>
      <c r="BR19" s="95">
        <v>114</v>
      </c>
      <c r="BS19" s="96"/>
      <c r="BT19" s="96"/>
      <c r="BU19" s="97"/>
      <c r="BV19" s="74">
        <f t="shared" si="12"/>
        <v>114</v>
      </c>
      <c r="BW19" s="95">
        <v>115</v>
      </c>
      <c r="BX19" s="96"/>
      <c r="BY19" s="96"/>
      <c r="BZ19" s="97"/>
      <c r="CA19" s="74">
        <f t="shared" si="13"/>
        <v>115</v>
      </c>
      <c r="CB19" s="105">
        <v>0</v>
      </c>
      <c r="CC19" s="78">
        <v>0</v>
      </c>
      <c r="CD19" s="78">
        <v>55</v>
      </c>
      <c r="CE19" s="78">
        <v>105</v>
      </c>
      <c r="CF19" s="79">
        <v>0</v>
      </c>
      <c r="CG19" s="98">
        <f>CE19+CD19+CA19+BV19+BB19+AW19</f>
        <v>543</v>
      </c>
      <c r="CH19" s="84">
        <v>14</v>
      </c>
      <c r="CI19" s="85">
        <f t="shared" si="14"/>
        <v>1535</v>
      </c>
      <c r="CJ19" s="86">
        <v>15</v>
      </c>
    </row>
    <row r="20" spans="1:88" ht="16.5" customHeight="1">
      <c r="A20" s="70">
        <v>16</v>
      </c>
      <c r="B20" s="71" t="s">
        <v>35</v>
      </c>
      <c r="C20" s="88">
        <v>64</v>
      </c>
      <c r="D20" s="89"/>
      <c r="E20" s="89"/>
      <c r="F20" s="90"/>
      <c r="G20" s="73">
        <f t="shared" si="0"/>
        <v>64</v>
      </c>
      <c r="H20" s="88">
        <v>64</v>
      </c>
      <c r="I20" s="89"/>
      <c r="J20" s="89"/>
      <c r="K20" s="90"/>
      <c r="L20" s="74">
        <f t="shared" si="1"/>
        <v>64</v>
      </c>
      <c r="M20" s="88"/>
      <c r="N20" s="89"/>
      <c r="O20" s="89"/>
      <c r="P20" s="90"/>
      <c r="Q20" s="75">
        <f t="shared" si="2"/>
        <v>0</v>
      </c>
      <c r="R20" s="88"/>
      <c r="S20" s="89"/>
      <c r="T20" s="89"/>
      <c r="U20" s="90"/>
      <c r="V20" s="74">
        <f t="shared" si="3"/>
        <v>0</v>
      </c>
      <c r="W20" s="88"/>
      <c r="X20" s="89"/>
      <c r="Y20" s="89"/>
      <c r="Z20" s="90"/>
      <c r="AA20" s="74">
        <f t="shared" si="4"/>
        <v>0</v>
      </c>
      <c r="AB20" s="88"/>
      <c r="AC20" s="89"/>
      <c r="AD20" s="89"/>
      <c r="AE20" s="90"/>
      <c r="AF20" s="76">
        <f t="shared" si="5"/>
        <v>0</v>
      </c>
      <c r="AG20" s="88"/>
      <c r="AH20" s="89"/>
      <c r="AI20" s="89"/>
      <c r="AJ20" s="90"/>
      <c r="AK20" s="74">
        <f t="shared" si="6"/>
        <v>0</v>
      </c>
      <c r="AL20" s="94">
        <v>55</v>
      </c>
      <c r="AM20" s="79">
        <v>0</v>
      </c>
      <c r="AN20" s="78">
        <v>110</v>
      </c>
      <c r="AO20" s="78">
        <v>0</v>
      </c>
      <c r="AP20" s="78">
        <v>0</v>
      </c>
      <c r="AQ20" s="80">
        <f>AN20+AL20+L20+G20</f>
        <v>293</v>
      </c>
      <c r="AR20" s="101">
        <v>23</v>
      </c>
      <c r="AS20" s="95">
        <v>80</v>
      </c>
      <c r="AT20" s="96">
        <v>77</v>
      </c>
      <c r="AU20" s="96"/>
      <c r="AV20" s="97"/>
      <c r="AW20" s="74">
        <f t="shared" si="7"/>
        <v>157</v>
      </c>
      <c r="AX20" s="95">
        <v>82</v>
      </c>
      <c r="AY20" s="96">
        <v>72</v>
      </c>
      <c r="AZ20" s="96"/>
      <c r="BA20" s="97"/>
      <c r="BB20" s="74">
        <f t="shared" si="8"/>
        <v>154</v>
      </c>
      <c r="BC20" s="95">
        <v>87</v>
      </c>
      <c r="BD20" s="96"/>
      <c r="BE20" s="96"/>
      <c r="BF20" s="97"/>
      <c r="BG20" s="74">
        <f t="shared" si="9"/>
        <v>87</v>
      </c>
      <c r="BH20" s="95"/>
      <c r="BI20" s="96"/>
      <c r="BJ20" s="96"/>
      <c r="BK20" s="97"/>
      <c r="BL20" s="76">
        <f t="shared" si="10"/>
        <v>0</v>
      </c>
      <c r="BM20" s="95">
        <v>105</v>
      </c>
      <c r="BN20" s="96"/>
      <c r="BO20" s="96"/>
      <c r="BP20" s="97"/>
      <c r="BQ20" s="74">
        <f t="shared" si="11"/>
        <v>105</v>
      </c>
      <c r="BR20" s="95">
        <v>100</v>
      </c>
      <c r="BS20" s="96">
        <v>94</v>
      </c>
      <c r="BT20" s="96"/>
      <c r="BU20" s="97"/>
      <c r="BV20" s="74">
        <f t="shared" si="12"/>
        <v>194</v>
      </c>
      <c r="BW20" s="95">
        <v>102</v>
      </c>
      <c r="BX20" s="96"/>
      <c r="BY20" s="96"/>
      <c r="BZ20" s="97"/>
      <c r="CA20" s="74">
        <f t="shared" si="13"/>
        <v>102</v>
      </c>
      <c r="CB20" s="78">
        <v>110</v>
      </c>
      <c r="CC20" s="78">
        <v>0</v>
      </c>
      <c r="CD20" s="78">
        <v>0</v>
      </c>
      <c r="CE20" s="78">
        <v>110</v>
      </c>
      <c r="CF20" s="79">
        <v>0</v>
      </c>
      <c r="CG20" s="98">
        <f>CE20+CB20+CA20+BV20+BQ20+BG20+BB20+AW20</f>
        <v>1019</v>
      </c>
      <c r="CH20" s="84">
        <v>12</v>
      </c>
      <c r="CI20" s="85">
        <f t="shared" si="14"/>
        <v>1312</v>
      </c>
      <c r="CJ20" s="86">
        <v>16</v>
      </c>
    </row>
    <row r="21" spans="1:88" ht="16.5" customHeight="1">
      <c r="A21" s="70">
        <v>17</v>
      </c>
      <c r="B21" s="108" t="s">
        <v>57</v>
      </c>
      <c r="C21" s="21">
        <v>62</v>
      </c>
      <c r="D21" s="22">
        <v>67</v>
      </c>
      <c r="E21" s="22">
        <v>42</v>
      </c>
      <c r="F21" s="72"/>
      <c r="G21" s="73">
        <f t="shared" si="0"/>
        <v>171</v>
      </c>
      <c r="H21" s="21">
        <v>62</v>
      </c>
      <c r="I21" s="109">
        <v>61</v>
      </c>
      <c r="J21" s="22"/>
      <c r="K21" s="72"/>
      <c r="L21" s="74">
        <f t="shared" si="1"/>
        <v>123</v>
      </c>
      <c r="M21" s="21"/>
      <c r="N21" s="109"/>
      <c r="O21" s="22"/>
      <c r="P21" s="72"/>
      <c r="Q21" s="110">
        <f t="shared" si="2"/>
        <v>0</v>
      </c>
      <c r="R21" s="21"/>
      <c r="S21" s="22"/>
      <c r="T21" s="22"/>
      <c r="U21" s="72"/>
      <c r="V21" s="74">
        <f t="shared" si="3"/>
        <v>0</v>
      </c>
      <c r="W21" s="21">
        <v>105</v>
      </c>
      <c r="X21" s="22"/>
      <c r="Y21" s="22"/>
      <c r="Z21" s="72"/>
      <c r="AA21" s="74">
        <f t="shared" si="4"/>
        <v>105</v>
      </c>
      <c r="AB21" s="21">
        <v>93</v>
      </c>
      <c r="AC21" s="22"/>
      <c r="AD21" s="22"/>
      <c r="AE21" s="72"/>
      <c r="AF21" s="74">
        <f t="shared" si="5"/>
        <v>93</v>
      </c>
      <c r="AG21" s="21"/>
      <c r="AH21" s="22"/>
      <c r="AI21" s="22"/>
      <c r="AJ21" s="72"/>
      <c r="AK21" s="74">
        <f t="shared" si="6"/>
        <v>0</v>
      </c>
      <c r="AL21" s="82">
        <v>0</v>
      </c>
      <c r="AM21" s="77">
        <v>0</v>
      </c>
      <c r="AN21" s="77">
        <v>0</v>
      </c>
      <c r="AO21" s="77">
        <v>0</v>
      </c>
      <c r="AP21" s="77">
        <v>0</v>
      </c>
      <c r="AQ21" s="80">
        <f>AF21+AA21+L21+G21</f>
        <v>492</v>
      </c>
      <c r="AR21" s="81">
        <v>17</v>
      </c>
      <c r="AS21" s="95">
        <v>54.5</v>
      </c>
      <c r="AT21" s="96"/>
      <c r="AU21" s="96"/>
      <c r="AV21" s="97"/>
      <c r="AW21" s="74">
        <f t="shared" si="7"/>
        <v>54.5</v>
      </c>
      <c r="AX21" s="95">
        <v>54.5</v>
      </c>
      <c r="AY21" s="96"/>
      <c r="AZ21" s="96"/>
      <c r="BA21" s="97"/>
      <c r="BB21" s="74">
        <f t="shared" si="8"/>
        <v>54.5</v>
      </c>
      <c r="BC21" s="95">
        <v>55.5</v>
      </c>
      <c r="BD21" s="96"/>
      <c r="BE21" s="96"/>
      <c r="BF21" s="97"/>
      <c r="BG21" s="74">
        <f t="shared" si="9"/>
        <v>55.5</v>
      </c>
      <c r="BH21" s="95">
        <v>73</v>
      </c>
      <c r="BI21" s="96"/>
      <c r="BJ21" s="96"/>
      <c r="BK21" s="97"/>
      <c r="BL21" s="74">
        <f t="shared" si="10"/>
        <v>73</v>
      </c>
      <c r="BM21" s="95">
        <v>63</v>
      </c>
      <c r="BN21" s="96"/>
      <c r="BO21" s="96"/>
      <c r="BP21" s="97"/>
      <c r="BQ21" s="74">
        <f t="shared" si="11"/>
        <v>63</v>
      </c>
      <c r="BR21" s="95">
        <v>126</v>
      </c>
      <c r="BS21" s="96"/>
      <c r="BT21" s="96"/>
      <c r="BU21" s="97"/>
      <c r="BV21" s="74">
        <f t="shared" si="12"/>
        <v>126</v>
      </c>
      <c r="BW21" s="95"/>
      <c r="BX21" s="96"/>
      <c r="BY21" s="96"/>
      <c r="BZ21" s="97"/>
      <c r="CA21" s="76">
        <f t="shared" si="13"/>
        <v>0</v>
      </c>
      <c r="CB21" s="78">
        <v>0</v>
      </c>
      <c r="CC21" s="78">
        <v>0</v>
      </c>
      <c r="CD21" s="78">
        <v>0</v>
      </c>
      <c r="CE21" s="78">
        <v>0</v>
      </c>
      <c r="CF21" s="79">
        <v>0</v>
      </c>
      <c r="CG21" s="98">
        <f>BV21+BQ21+BL21+BG21+BB21+AW21</f>
        <v>426.5</v>
      </c>
      <c r="CH21" s="84">
        <v>16</v>
      </c>
      <c r="CI21" s="85">
        <f t="shared" si="14"/>
        <v>918.5</v>
      </c>
      <c r="CJ21" s="86">
        <v>17</v>
      </c>
    </row>
    <row r="22" spans="1:88" ht="16.5" customHeight="1">
      <c r="A22" s="70">
        <v>18</v>
      </c>
      <c r="B22" s="108" t="s">
        <v>47</v>
      </c>
      <c r="C22" s="21">
        <v>45</v>
      </c>
      <c r="D22" s="22">
        <v>84</v>
      </c>
      <c r="E22" s="22">
        <v>31</v>
      </c>
      <c r="F22" s="72">
        <v>17.5</v>
      </c>
      <c r="G22" s="73">
        <f t="shared" si="0"/>
        <v>177.5</v>
      </c>
      <c r="H22" s="21">
        <v>93</v>
      </c>
      <c r="I22" s="22">
        <v>42</v>
      </c>
      <c r="J22" s="22">
        <v>38</v>
      </c>
      <c r="K22" s="72">
        <v>33</v>
      </c>
      <c r="L22" s="74">
        <f t="shared" si="1"/>
        <v>206</v>
      </c>
      <c r="M22" s="21">
        <v>48.5</v>
      </c>
      <c r="N22" s="22">
        <v>85</v>
      </c>
      <c r="O22" s="22"/>
      <c r="P22" s="72"/>
      <c r="Q22" s="75">
        <f t="shared" si="2"/>
        <v>133.5</v>
      </c>
      <c r="R22" s="21"/>
      <c r="S22" s="22"/>
      <c r="T22" s="22"/>
      <c r="U22" s="72"/>
      <c r="V22" s="74">
        <f t="shared" si="3"/>
        <v>0</v>
      </c>
      <c r="W22" s="21"/>
      <c r="X22" s="22"/>
      <c r="Y22" s="22"/>
      <c r="Z22" s="72"/>
      <c r="AA22" s="74">
        <f t="shared" si="4"/>
        <v>0</v>
      </c>
      <c r="AB22" s="21"/>
      <c r="AC22" s="22"/>
      <c r="AD22" s="22"/>
      <c r="AE22" s="72"/>
      <c r="AF22" s="76">
        <f t="shared" si="5"/>
        <v>0</v>
      </c>
      <c r="AG22" s="21">
        <v>118</v>
      </c>
      <c r="AH22" s="22"/>
      <c r="AI22" s="22"/>
      <c r="AJ22" s="72"/>
      <c r="AK22" s="74">
        <f t="shared" si="6"/>
        <v>118</v>
      </c>
      <c r="AL22" s="82">
        <v>0</v>
      </c>
      <c r="AM22" s="77">
        <v>0</v>
      </c>
      <c r="AN22" s="77">
        <v>0</v>
      </c>
      <c r="AO22" s="77">
        <v>0</v>
      </c>
      <c r="AP22" s="77">
        <v>0</v>
      </c>
      <c r="AQ22" s="80">
        <f>AK22+Q22+L22+G22</f>
        <v>635</v>
      </c>
      <c r="AR22" s="81">
        <v>15</v>
      </c>
      <c r="AS22" s="95">
        <v>91</v>
      </c>
      <c r="AT22" s="96">
        <v>37</v>
      </c>
      <c r="AU22" s="96"/>
      <c r="AV22" s="97"/>
      <c r="AW22" s="74">
        <f t="shared" si="7"/>
        <v>128</v>
      </c>
      <c r="AX22" s="95"/>
      <c r="AY22" s="96"/>
      <c r="AZ22" s="96"/>
      <c r="BA22" s="97"/>
      <c r="BB22" s="74">
        <f t="shared" si="8"/>
        <v>0</v>
      </c>
      <c r="BC22" s="95"/>
      <c r="BD22" s="96"/>
      <c r="BE22" s="96"/>
      <c r="BF22" s="97"/>
      <c r="BG22" s="74">
        <f t="shared" si="9"/>
        <v>0</v>
      </c>
      <c r="BH22" s="95"/>
      <c r="BI22" s="96"/>
      <c r="BJ22" s="96"/>
      <c r="BK22" s="97"/>
      <c r="BL22" s="74">
        <f t="shared" si="10"/>
        <v>0</v>
      </c>
      <c r="BM22" s="95"/>
      <c r="BN22" s="96"/>
      <c r="BO22" s="96"/>
      <c r="BP22" s="97"/>
      <c r="BQ22" s="74">
        <f t="shared" si="11"/>
        <v>0</v>
      </c>
      <c r="BR22" s="95"/>
      <c r="BS22" s="96"/>
      <c r="BT22" s="96"/>
      <c r="BU22" s="97"/>
      <c r="BV22" s="74">
        <f t="shared" si="12"/>
        <v>0</v>
      </c>
      <c r="BW22" s="95"/>
      <c r="BX22" s="96"/>
      <c r="BY22" s="96"/>
      <c r="BZ22" s="97"/>
      <c r="CA22" s="76">
        <f t="shared" si="13"/>
        <v>0</v>
      </c>
      <c r="CB22" s="78">
        <v>0</v>
      </c>
      <c r="CC22" s="78">
        <v>0</v>
      </c>
      <c r="CD22" s="78">
        <v>0</v>
      </c>
      <c r="CE22" s="78">
        <v>0</v>
      </c>
      <c r="CF22" s="79">
        <v>0</v>
      </c>
      <c r="CG22" s="98">
        <f>AW22</f>
        <v>128</v>
      </c>
      <c r="CH22" s="84">
        <v>21</v>
      </c>
      <c r="CI22" s="85">
        <f t="shared" si="14"/>
        <v>763</v>
      </c>
      <c r="CJ22" s="86">
        <v>18</v>
      </c>
    </row>
    <row r="23" spans="1:88" ht="16.5" customHeight="1">
      <c r="A23" s="70">
        <v>19</v>
      </c>
      <c r="B23" s="71" t="s">
        <v>28</v>
      </c>
      <c r="C23" s="95">
        <v>71</v>
      </c>
      <c r="D23" s="96"/>
      <c r="E23" s="96"/>
      <c r="F23" s="97"/>
      <c r="G23" s="73">
        <f t="shared" si="0"/>
        <v>71</v>
      </c>
      <c r="H23" s="95">
        <v>107</v>
      </c>
      <c r="I23" s="96"/>
      <c r="J23" s="96"/>
      <c r="K23" s="97"/>
      <c r="L23" s="74">
        <f t="shared" si="1"/>
        <v>107</v>
      </c>
      <c r="M23" s="95">
        <v>92</v>
      </c>
      <c r="N23" s="96"/>
      <c r="O23" s="96"/>
      <c r="P23" s="97"/>
      <c r="Q23" s="75">
        <f t="shared" si="2"/>
        <v>92</v>
      </c>
      <c r="R23" s="95"/>
      <c r="S23" s="96"/>
      <c r="T23" s="96"/>
      <c r="U23" s="97"/>
      <c r="V23" s="76">
        <f t="shared" si="3"/>
        <v>0</v>
      </c>
      <c r="W23" s="95"/>
      <c r="X23" s="96"/>
      <c r="Y23" s="96"/>
      <c r="Z23" s="97"/>
      <c r="AA23" s="74">
        <f t="shared" si="4"/>
        <v>0</v>
      </c>
      <c r="AB23" s="95"/>
      <c r="AC23" s="96"/>
      <c r="AD23" s="96"/>
      <c r="AE23" s="97"/>
      <c r="AF23" s="74">
        <f t="shared" si="5"/>
        <v>0</v>
      </c>
      <c r="AG23" s="95"/>
      <c r="AH23" s="96"/>
      <c r="AI23" s="96"/>
      <c r="AJ23" s="97"/>
      <c r="AK23" s="74">
        <f t="shared" si="6"/>
        <v>0</v>
      </c>
      <c r="AL23" s="78">
        <v>57.5</v>
      </c>
      <c r="AM23" s="78">
        <v>0</v>
      </c>
      <c r="AN23" s="78">
        <v>0</v>
      </c>
      <c r="AO23" s="78">
        <v>0</v>
      </c>
      <c r="AP23" s="79">
        <v>0</v>
      </c>
      <c r="AQ23" s="80">
        <f>AL23+Q23+L23+G23</f>
        <v>327.5</v>
      </c>
      <c r="AR23" s="101">
        <v>22</v>
      </c>
      <c r="AS23" s="21">
        <v>105</v>
      </c>
      <c r="AT23" s="22"/>
      <c r="AU23" s="22"/>
      <c r="AV23" s="72"/>
      <c r="AW23" s="74">
        <f t="shared" si="7"/>
        <v>105</v>
      </c>
      <c r="AX23" s="21">
        <v>76</v>
      </c>
      <c r="AY23" s="22">
        <v>71</v>
      </c>
      <c r="AZ23" s="22">
        <v>65</v>
      </c>
      <c r="BA23" s="72"/>
      <c r="BB23" s="74">
        <f t="shared" si="8"/>
        <v>212</v>
      </c>
      <c r="BC23" s="21"/>
      <c r="BD23" s="22"/>
      <c r="BE23" s="22"/>
      <c r="BF23" s="72"/>
      <c r="BG23" s="74">
        <f t="shared" si="9"/>
        <v>0</v>
      </c>
      <c r="BH23" s="21"/>
      <c r="BI23" s="22"/>
      <c r="BJ23" s="22"/>
      <c r="BK23" s="72"/>
      <c r="BL23" s="74">
        <f t="shared" si="10"/>
        <v>0</v>
      </c>
      <c r="BM23" s="21"/>
      <c r="BN23" s="22"/>
      <c r="BO23" s="22"/>
      <c r="BP23" s="72"/>
      <c r="BQ23" s="74">
        <f t="shared" si="11"/>
        <v>0</v>
      </c>
      <c r="BR23" s="21"/>
      <c r="BS23" s="22"/>
      <c r="BT23" s="22"/>
      <c r="BU23" s="72"/>
      <c r="BV23" s="74">
        <f t="shared" si="12"/>
        <v>0</v>
      </c>
      <c r="BW23" s="21"/>
      <c r="BX23" s="22"/>
      <c r="BY23" s="22"/>
      <c r="BZ23" s="72"/>
      <c r="CA23" s="76">
        <f t="shared" si="13"/>
        <v>0</v>
      </c>
      <c r="CB23" s="77">
        <v>55</v>
      </c>
      <c r="CC23" s="77">
        <v>0</v>
      </c>
      <c r="CD23" s="77">
        <v>0</v>
      </c>
      <c r="CE23" s="77">
        <v>0</v>
      </c>
      <c r="CF23" s="82">
        <v>0</v>
      </c>
      <c r="CG23" s="98">
        <f>CB23+BB23+AW23</f>
        <v>372</v>
      </c>
      <c r="CH23" s="84">
        <v>17</v>
      </c>
      <c r="CI23" s="85">
        <f t="shared" si="14"/>
        <v>699.5</v>
      </c>
      <c r="CJ23" s="86">
        <v>19</v>
      </c>
    </row>
    <row r="24" spans="1:88" ht="16.5" customHeight="1">
      <c r="A24" s="70">
        <v>20</v>
      </c>
      <c r="B24" s="108" t="s">
        <v>54</v>
      </c>
      <c r="C24" s="21"/>
      <c r="D24" s="22"/>
      <c r="E24" s="22"/>
      <c r="F24" s="72"/>
      <c r="G24" s="91">
        <f t="shared" si="0"/>
        <v>0</v>
      </c>
      <c r="H24" s="21"/>
      <c r="I24" s="22"/>
      <c r="J24" s="22"/>
      <c r="K24" s="72"/>
      <c r="L24" s="74">
        <f t="shared" si="1"/>
        <v>0</v>
      </c>
      <c r="M24" s="21"/>
      <c r="N24" s="22"/>
      <c r="O24" s="22"/>
      <c r="P24" s="72"/>
      <c r="Q24" s="75">
        <f t="shared" si="2"/>
        <v>0</v>
      </c>
      <c r="R24" s="21"/>
      <c r="S24" s="22"/>
      <c r="T24" s="22"/>
      <c r="U24" s="72"/>
      <c r="V24" s="74">
        <f t="shared" si="3"/>
        <v>0</v>
      </c>
      <c r="W24" s="21"/>
      <c r="X24" s="22"/>
      <c r="Y24" s="22"/>
      <c r="Z24" s="72"/>
      <c r="AA24" s="74">
        <f t="shared" si="4"/>
        <v>0</v>
      </c>
      <c r="AB24" s="21"/>
      <c r="AC24" s="22"/>
      <c r="AD24" s="22"/>
      <c r="AE24" s="72"/>
      <c r="AF24" s="74">
        <f t="shared" si="5"/>
        <v>0</v>
      </c>
      <c r="AG24" s="21"/>
      <c r="AH24" s="22"/>
      <c r="AI24" s="22"/>
      <c r="AJ24" s="72"/>
      <c r="AK24" s="74">
        <f t="shared" si="6"/>
        <v>0</v>
      </c>
      <c r="AL24" s="82">
        <v>0</v>
      </c>
      <c r="AM24" s="77">
        <v>0</v>
      </c>
      <c r="AN24" s="77">
        <v>0</v>
      </c>
      <c r="AO24" s="77">
        <v>0</v>
      </c>
      <c r="AP24" s="77">
        <v>0</v>
      </c>
      <c r="AQ24" s="80">
        <f>AP24</f>
        <v>0</v>
      </c>
      <c r="AR24" s="81">
        <v>33</v>
      </c>
      <c r="AS24" s="88">
        <v>83</v>
      </c>
      <c r="AT24" s="89"/>
      <c r="AU24" s="89"/>
      <c r="AV24" s="90"/>
      <c r="AW24" s="74">
        <f t="shared" si="7"/>
        <v>83</v>
      </c>
      <c r="AX24" s="88">
        <v>97</v>
      </c>
      <c r="AY24" s="89">
        <v>64</v>
      </c>
      <c r="AZ24" s="89"/>
      <c r="BA24" s="90"/>
      <c r="BB24" s="74">
        <f t="shared" si="8"/>
        <v>161</v>
      </c>
      <c r="BC24" s="88">
        <v>103</v>
      </c>
      <c r="BD24" s="89"/>
      <c r="BE24" s="89"/>
      <c r="BF24" s="90"/>
      <c r="BG24" s="74">
        <f t="shared" si="9"/>
        <v>103</v>
      </c>
      <c r="BH24" s="88"/>
      <c r="BI24" s="89"/>
      <c r="BJ24" s="89"/>
      <c r="BK24" s="90"/>
      <c r="BL24" s="74">
        <f t="shared" si="10"/>
        <v>0</v>
      </c>
      <c r="BM24" s="88"/>
      <c r="BN24" s="89"/>
      <c r="BO24" s="89"/>
      <c r="BP24" s="90"/>
      <c r="BQ24" s="76">
        <f t="shared" si="11"/>
        <v>0</v>
      </c>
      <c r="BR24" s="88">
        <v>120</v>
      </c>
      <c r="BS24" s="89"/>
      <c r="BT24" s="89"/>
      <c r="BU24" s="90"/>
      <c r="BV24" s="74">
        <f t="shared" si="12"/>
        <v>120</v>
      </c>
      <c r="BW24" s="88">
        <v>116</v>
      </c>
      <c r="BX24" s="89"/>
      <c r="BY24" s="89"/>
      <c r="BZ24" s="90"/>
      <c r="CA24" s="74">
        <f t="shared" si="13"/>
        <v>116</v>
      </c>
      <c r="CB24" s="94">
        <v>77.5</v>
      </c>
      <c r="CC24" s="94">
        <v>0</v>
      </c>
      <c r="CD24" s="94">
        <v>0</v>
      </c>
      <c r="CE24" s="94">
        <v>0</v>
      </c>
      <c r="CF24" s="79">
        <v>0</v>
      </c>
      <c r="CG24" s="111">
        <f>CB24+CA24+BV24+BG24+BB24+AW24</f>
        <v>660.5</v>
      </c>
      <c r="CH24" s="84">
        <v>13</v>
      </c>
      <c r="CI24" s="85">
        <f t="shared" si="14"/>
        <v>660.5</v>
      </c>
      <c r="CJ24" s="86">
        <v>20</v>
      </c>
    </row>
    <row r="25" spans="1:88" ht="16.5" customHeight="1">
      <c r="A25" s="70">
        <v>21</v>
      </c>
      <c r="B25" s="87" t="s">
        <v>39</v>
      </c>
      <c r="C25" s="13">
        <v>98</v>
      </c>
      <c r="D25" s="11"/>
      <c r="E25" s="11"/>
      <c r="F25" s="112"/>
      <c r="G25" s="73">
        <f t="shared" si="0"/>
        <v>98</v>
      </c>
      <c r="H25" s="13">
        <v>88</v>
      </c>
      <c r="I25" s="11"/>
      <c r="J25" s="11"/>
      <c r="K25" s="112"/>
      <c r="L25" s="74">
        <f t="shared" si="1"/>
        <v>88</v>
      </c>
      <c r="M25" s="13">
        <v>94</v>
      </c>
      <c r="N25" s="11"/>
      <c r="O25" s="11"/>
      <c r="P25" s="112"/>
      <c r="Q25" s="75">
        <f t="shared" si="2"/>
        <v>94</v>
      </c>
      <c r="R25" s="13"/>
      <c r="S25" s="11"/>
      <c r="T25" s="11"/>
      <c r="U25" s="112"/>
      <c r="V25" s="74">
        <f t="shared" si="3"/>
        <v>0</v>
      </c>
      <c r="W25" s="13"/>
      <c r="X25" s="11"/>
      <c r="Y25" s="11"/>
      <c r="Z25" s="112"/>
      <c r="AA25" s="74">
        <f t="shared" si="4"/>
        <v>0</v>
      </c>
      <c r="AB25" s="13"/>
      <c r="AC25" s="11"/>
      <c r="AD25" s="11"/>
      <c r="AE25" s="112"/>
      <c r="AF25" s="74">
        <f t="shared" si="5"/>
        <v>0</v>
      </c>
      <c r="AG25" s="13"/>
      <c r="AH25" s="11"/>
      <c r="AI25" s="11"/>
      <c r="AJ25" s="112"/>
      <c r="AK25" s="76">
        <f t="shared" si="6"/>
        <v>0</v>
      </c>
      <c r="AL25" s="82">
        <v>0</v>
      </c>
      <c r="AM25" s="77">
        <v>55</v>
      </c>
      <c r="AN25" s="77">
        <v>0</v>
      </c>
      <c r="AO25" s="77">
        <v>124</v>
      </c>
      <c r="AP25" s="77">
        <v>135</v>
      </c>
      <c r="AQ25" s="113">
        <f>AP25+AO25+AM25+Q25+L25+G25</f>
        <v>594</v>
      </c>
      <c r="AR25" s="81">
        <v>16</v>
      </c>
      <c r="AS25" s="13"/>
      <c r="AT25" s="11"/>
      <c r="AU25" s="11"/>
      <c r="AV25" s="112"/>
      <c r="AW25" s="74">
        <f t="shared" si="7"/>
        <v>0</v>
      </c>
      <c r="AX25" s="13"/>
      <c r="AY25" s="11"/>
      <c r="AZ25" s="11"/>
      <c r="BA25" s="112"/>
      <c r="BB25" s="74">
        <f t="shared" si="8"/>
        <v>0</v>
      </c>
      <c r="BC25" s="13"/>
      <c r="BD25" s="11"/>
      <c r="BE25" s="11"/>
      <c r="BF25" s="112"/>
      <c r="BG25" s="74">
        <f t="shared" si="9"/>
        <v>0</v>
      </c>
      <c r="BH25" s="13"/>
      <c r="BI25" s="11"/>
      <c r="BJ25" s="11"/>
      <c r="BK25" s="112"/>
      <c r="BL25" s="74">
        <f t="shared" si="10"/>
        <v>0</v>
      </c>
      <c r="BM25" s="13"/>
      <c r="BN25" s="11"/>
      <c r="BO25" s="11"/>
      <c r="BP25" s="112"/>
      <c r="BQ25" s="74">
        <f t="shared" si="11"/>
        <v>0</v>
      </c>
      <c r="BR25" s="13"/>
      <c r="BS25" s="11"/>
      <c r="BT25" s="11"/>
      <c r="BU25" s="112"/>
      <c r="BV25" s="74">
        <f t="shared" si="12"/>
        <v>0</v>
      </c>
      <c r="BW25" s="13"/>
      <c r="BX25" s="11"/>
      <c r="BY25" s="11"/>
      <c r="BZ25" s="112"/>
      <c r="CA25" s="76">
        <f t="shared" si="13"/>
        <v>0</v>
      </c>
      <c r="CB25" s="77">
        <v>0</v>
      </c>
      <c r="CC25" s="77"/>
      <c r="CD25" s="77">
        <v>0</v>
      </c>
      <c r="CE25" s="77">
        <v>0</v>
      </c>
      <c r="CF25" s="82">
        <v>0</v>
      </c>
      <c r="CG25" s="98">
        <v>0</v>
      </c>
      <c r="CH25" s="84">
        <v>24</v>
      </c>
      <c r="CI25" s="85">
        <f t="shared" si="14"/>
        <v>594</v>
      </c>
      <c r="CJ25" s="86">
        <v>21</v>
      </c>
    </row>
    <row r="26" spans="1:88" ht="16.5" customHeight="1">
      <c r="A26" s="70">
        <v>22</v>
      </c>
      <c r="B26" s="71" t="s">
        <v>42</v>
      </c>
      <c r="C26" s="95">
        <v>65</v>
      </c>
      <c r="D26" s="96">
        <v>27.5</v>
      </c>
      <c r="E26" s="96"/>
      <c r="F26" s="97"/>
      <c r="G26" s="73">
        <f t="shared" si="0"/>
        <v>92.5</v>
      </c>
      <c r="H26" s="95">
        <v>49</v>
      </c>
      <c r="I26" s="96"/>
      <c r="J26" s="96"/>
      <c r="K26" s="97"/>
      <c r="L26" s="76">
        <f t="shared" si="1"/>
        <v>49</v>
      </c>
      <c r="M26" s="95">
        <v>62</v>
      </c>
      <c r="N26" s="96"/>
      <c r="O26" s="96"/>
      <c r="P26" s="97"/>
      <c r="Q26" s="75">
        <f t="shared" si="2"/>
        <v>62</v>
      </c>
      <c r="R26" s="95">
        <v>55</v>
      </c>
      <c r="S26" s="96"/>
      <c r="T26" s="96"/>
      <c r="U26" s="97"/>
      <c r="V26" s="74">
        <f t="shared" si="3"/>
        <v>55</v>
      </c>
      <c r="W26" s="95">
        <v>54.5</v>
      </c>
      <c r="X26" s="96"/>
      <c r="Y26" s="96"/>
      <c r="Z26" s="97"/>
      <c r="AA26" s="74">
        <f t="shared" si="4"/>
        <v>54.5</v>
      </c>
      <c r="AB26" s="95">
        <v>61</v>
      </c>
      <c r="AC26" s="96"/>
      <c r="AD26" s="96"/>
      <c r="AE26" s="97"/>
      <c r="AF26" s="74">
        <f t="shared" si="5"/>
        <v>61</v>
      </c>
      <c r="AG26" s="95">
        <v>68.5</v>
      </c>
      <c r="AH26" s="96"/>
      <c r="AI26" s="96"/>
      <c r="AJ26" s="97"/>
      <c r="AK26" s="74">
        <f t="shared" si="6"/>
        <v>68.5</v>
      </c>
      <c r="AL26" s="79">
        <v>0</v>
      </c>
      <c r="AM26" s="78">
        <v>0</v>
      </c>
      <c r="AN26" s="78">
        <v>62.5</v>
      </c>
      <c r="AO26" s="78">
        <v>0</v>
      </c>
      <c r="AP26" s="78">
        <v>0</v>
      </c>
      <c r="AQ26" s="80">
        <f>AN26+AK26+AF26+AA26+V26+Q26+G26</f>
        <v>456</v>
      </c>
      <c r="AR26" s="101">
        <v>18</v>
      </c>
      <c r="AS26" s="21"/>
      <c r="AT26" s="22"/>
      <c r="AU26" s="22"/>
      <c r="AV26" s="72"/>
      <c r="AW26" s="74">
        <f t="shared" si="7"/>
        <v>0</v>
      </c>
      <c r="AX26" s="21"/>
      <c r="AY26" s="22"/>
      <c r="AZ26" s="22"/>
      <c r="BA26" s="72"/>
      <c r="BB26" s="74">
        <f t="shared" si="8"/>
        <v>0</v>
      </c>
      <c r="BC26" s="21"/>
      <c r="BD26" s="22"/>
      <c r="BE26" s="22"/>
      <c r="BF26" s="72"/>
      <c r="BG26" s="74">
        <f t="shared" si="9"/>
        <v>0</v>
      </c>
      <c r="BH26" s="21"/>
      <c r="BI26" s="22"/>
      <c r="BJ26" s="22"/>
      <c r="BK26" s="72"/>
      <c r="BL26" s="74">
        <f t="shared" si="10"/>
        <v>0</v>
      </c>
      <c r="BM26" s="21"/>
      <c r="BN26" s="22"/>
      <c r="BO26" s="22"/>
      <c r="BP26" s="72"/>
      <c r="BQ26" s="74">
        <f t="shared" si="11"/>
        <v>0</v>
      </c>
      <c r="BR26" s="21"/>
      <c r="BS26" s="22"/>
      <c r="BT26" s="22"/>
      <c r="BU26" s="72"/>
      <c r="BV26" s="74">
        <f t="shared" si="12"/>
        <v>0</v>
      </c>
      <c r="BW26" s="21"/>
      <c r="BX26" s="22"/>
      <c r="BY26" s="22"/>
      <c r="BZ26" s="72"/>
      <c r="CA26" s="76">
        <f t="shared" si="13"/>
        <v>0</v>
      </c>
      <c r="CB26" s="77">
        <v>0</v>
      </c>
      <c r="CC26" s="77">
        <v>0</v>
      </c>
      <c r="CD26" s="77">
        <v>0</v>
      </c>
      <c r="CE26" s="77">
        <v>0</v>
      </c>
      <c r="CF26" s="82">
        <v>0</v>
      </c>
      <c r="CG26" s="98">
        <v>0</v>
      </c>
      <c r="CH26" s="84">
        <v>25</v>
      </c>
      <c r="CI26" s="85">
        <f t="shared" si="14"/>
        <v>456</v>
      </c>
      <c r="CJ26" s="86">
        <v>22</v>
      </c>
    </row>
    <row r="27" spans="1:88" ht="16.5" customHeight="1">
      <c r="A27" s="70">
        <v>23</v>
      </c>
      <c r="B27" s="108" t="s">
        <v>53</v>
      </c>
      <c r="C27" s="114">
        <v>36</v>
      </c>
      <c r="D27" s="22">
        <v>48</v>
      </c>
      <c r="E27" s="22">
        <v>44</v>
      </c>
      <c r="F27" s="72"/>
      <c r="G27" s="73">
        <f t="shared" si="0"/>
        <v>128</v>
      </c>
      <c r="H27" s="21"/>
      <c r="I27" s="22"/>
      <c r="J27" s="22"/>
      <c r="K27" s="72"/>
      <c r="L27" s="74">
        <f t="shared" si="1"/>
        <v>0</v>
      </c>
      <c r="M27" s="114"/>
      <c r="N27" s="22"/>
      <c r="O27" s="22"/>
      <c r="P27" s="72"/>
      <c r="Q27" s="75">
        <f t="shared" si="2"/>
        <v>0</v>
      </c>
      <c r="R27" s="21"/>
      <c r="S27" s="22"/>
      <c r="T27" s="22"/>
      <c r="U27" s="72"/>
      <c r="V27" s="74">
        <f t="shared" si="3"/>
        <v>0</v>
      </c>
      <c r="W27" s="21">
        <v>104</v>
      </c>
      <c r="X27" s="22"/>
      <c r="Y27" s="22"/>
      <c r="Z27" s="72"/>
      <c r="AA27" s="74">
        <f t="shared" si="4"/>
        <v>104</v>
      </c>
      <c r="AB27" s="21"/>
      <c r="AC27" s="22"/>
      <c r="AD27" s="22"/>
      <c r="AE27" s="72"/>
      <c r="AF27" s="74">
        <f t="shared" si="5"/>
        <v>0</v>
      </c>
      <c r="AG27" s="21"/>
      <c r="AH27" s="22"/>
      <c r="AI27" s="22"/>
      <c r="AJ27" s="72"/>
      <c r="AK27" s="74">
        <f t="shared" si="6"/>
        <v>0</v>
      </c>
      <c r="AL27" s="82">
        <v>0</v>
      </c>
      <c r="AM27" s="77">
        <v>0</v>
      </c>
      <c r="AN27" s="77">
        <v>0</v>
      </c>
      <c r="AO27" s="77">
        <v>72</v>
      </c>
      <c r="AP27" s="77">
        <v>115</v>
      </c>
      <c r="AQ27" s="80">
        <f>AP27+AO27+AA27+G27</f>
        <v>419</v>
      </c>
      <c r="AR27" s="81">
        <v>20</v>
      </c>
      <c r="AS27" s="95"/>
      <c r="AT27" s="96"/>
      <c r="AU27" s="96"/>
      <c r="AV27" s="97"/>
      <c r="AW27" s="74">
        <f t="shared" si="7"/>
        <v>0</v>
      </c>
      <c r="AX27" s="95"/>
      <c r="AY27" s="96"/>
      <c r="AZ27" s="96"/>
      <c r="BA27" s="97"/>
      <c r="BB27" s="74">
        <f t="shared" si="8"/>
        <v>0</v>
      </c>
      <c r="BC27" s="95"/>
      <c r="BD27" s="96"/>
      <c r="BE27" s="96"/>
      <c r="BF27" s="97"/>
      <c r="BG27" s="74">
        <f t="shared" si="9"/>
        <v>0</v>
      </c>
      <c r="BH27" s="95"/>
      <c r="BI27" s="96"/>
      <c r="BJ27" s="96"/>
      <c r="BK27" s="97"/>
      <c r="BL27" s="74">
        <f t="shared" si="10"/>
        <v>0</v>
      </c>
      <c r="BM27" s="95"/>
      <c r="BN27" s="96"/>
      <c r="BO27" s="115"/>
      <c r="BP27" s="97"/>
      <c r="BQ27" s="74">
        <f t="shared" si="11"/>
        <v>0</v>
      </c>
      <c r="BR27" s="95"/>
      <c r="BS27" s="96"/>
      <c r="BT27" s="96"/>
      <c r="BU27" s="97"/>
      <c r="BV27" s="74">
        <f t="shared" si="12"/>
        <v>0</v>
      </c>
      <c r="BW27" s="95"/>
      <c r="BX27" s="96"/>
      <c r="BY27" s="96"/>
      <c r="BZ27" s="97"/>
      <c r="CA27" s="76">
        <f t="shared" si="13"/>
        <v>0</v>
      </c>
      <c r="CB27" s="78">
        <v>0</v>
      </c>
      <c r="CC27" s="78">
        <v>0</v>
      </c>
      <c r="CD27" s="78">
        <v>0</v>
      </c>
      <c r="CE27" s="78">
        <v>0</v>
      </c>
      <c r="CF27" s="79">
        <v>0</v>
      </c>
      <c r="CG27" s="98">
        <f>CB27</f>
        <v>0</v>
      </c>
      <c r="CH27" s="84">
        <v>26</v>
      </c>
      <c r="CI27" s="85">
        <f t="shared" si="14"/>
        <v>419</v>
      </c>
      <c r="CJ27" s="86">
        <v>23</v>
      </c>
    </row>
    <row r="28" spans="1:88" ht="16.5" customHeight="1">
      <c r="A28" s="70">
        <v>24</v>
      </c>
      <c r="B28" s="71" t="s">
        <v>29</v>
      </c>
      <c r="C28" s="95">
        <v>146</v>
      </c>
      <c r="D28" s="96">
        <v>94</v>
      </c>
      <c r="E28" s="96">
        <v>89</v>
      </c>
      <c r="F28" s="97"/>
      <c r="G28" s="73">
        <f t="shared" si="0"/>
        <v>329</v>
      </c>
      <c r="H28" s="95"/>
      <c r="I28" s="96"/>
      <c r="J28" s="96"/>
      <c r="K28" s="97"/>
      <c r="L28" s="74">
        <f t="shared" si="1"/>
        <v>0</v>
      </c>
      <c r="M28" s="95"/>
      <c r="N28" s="96"/>
      <c r="O28" s="96"/>
      <c r="P28" s="97"/>
      <c r="Q28" s="75">
        <f t="shared" si="2"/>
        <v>0</v>
      </c>
      <c r="R28" s="95"/>
      <c r="S28" s="96"/>
      <c r="T28" s="96"/>
      <c r="U28" s="97"/>
      <c r="V28" s="74">
        <f t="shared" si="3"/>
        <v>0</v>
      </c>
      <c r="W28" s="95"/>
      <c r="X28" s="96"/>
      <c r="Y28" s="96"/>
      <c r="Z28" s="97"/>
      <c r="AA28" s="74">
        <f t="shared" si="4"/>
        <v>0</v>
      </c>
      <c r="AB28" s="95"/>
      <c r="AC28" s="96"/>
      <c r="AD28" s="96"/>
      <c r="AE28" s="97"/>
      <c r="AF28" s="74">
        <f t="shared" si="5"/>
        <v>0</v>
      </c>
      <c r="AG28" s="95"/>
      <c r="AH28" s="96"/>
      <c r="AI28" s="96"/>
      <c r="AJ28" s="97"/>
      <c r="AK28" s="76">
        <f t="shared" si="6"/>
        <v>0</v>
      </c>
      <c r="AL28" s="78">
        <v>0</v>
      </c>
      <c r="AM28" s="78">
        <v>0</v>
      </c>
      <c r="AN28" s="78">
        <v>0</v>
      </c>
      <c r="AO28" s="78">
        <v>0</v>
      </c>
      <c r="AP28" s="79">
        <v>0</v>
      </c>
      <c r="AQ28" s="80">
        <f>G28</f>
        <v>329</v>
      </c>
      <c r="AR28" s="81">
        <v>21</v>
      </c>
      <c r="AS28" s="95"/>
      <c r="AT28" s="96"/>
      <c r="AU28" s="96"/>
      <c r="AV28" s="97"/>
      <c r="AW28" s="74">
        <f t="shared" si="7"/>
        <v>0</v>
      </c>
      <c r="AX28" s="95"/>
      <c r="AY28" s="96"/>
      <c r="AZ28" s="96"/>
      <c r="BA28" s="97"/>
      <c r="BB28" s="74">
        <f t="shared" si="8"/>
        <v>0</v>
      </c>
      <c r="BC28" s="95"/>
      <c r="BD28" s="96"/>
      <c r="BE28" s="96"/>
      <c r="BF28" s="97"/>
      <c r="BG28" s="74">
        <f t="shared" si="9"/>
        <v>0</v>
      </c>
      <c r="BH28" s="95"/>
      <c r="BI28" s="96"/>
      <c r="BJ28" s="96"/>
      <c r="BK28" s="97"/>
      <c r="BL28" s="74">
        <f t="shared" si="10"/>
        <v>0</v>
      </c>
      <c r="BM28" s="95"/>
      <c r="BN28" s="96"/>
      <c r="BO28" s="96"/>
      <c r="BP28" s="97"/>
      <c r="BQ28" s="74">
        <f t="shared" si="11"/>
        <v>0</v>
      </c>
      <c r="BR28" s="95"/>
      <c r="BS28" s="96"/>
      <c r="BT28" s="96"/>
      <c r="BU28" s="97"/>
      <c r="BV28" s="74">
        <f t="shared" si="12"/>
        <v>0</v>
      </c>
      <c r="BW28" s="95"/>
      <c r="BX28" s="96"/>
      <c r="BY28" s="96"/>
      <c r="BZ28" s="97"/>
      <c r="CA28" s="76">
        <f t="shared" si="13"/>
        <v>0</v>
      </c>
      <c r="CB28" s="78">
        <v>0</v>
      </c>
      <c r="CC28" s="78">
        <v>0</v>
      </c>
      <c r="CD28" s="78">
        <v>0</v>
      </c>
      <c r="CE28" s="78">
        <v>0</v>
      </c>
      <c r="CF28" s="79">
        <v>0</v>
      </c>
      <c r="CG28" s="98">
        <v>0</v>
      </c>
      <c r="CH28" s="84">
        <v>27</v>
      </c>
      <c r="CI28" s="85">
        <f t="shared" si="14"/>
        <v>329</v>
      </c>
      <c r="CJ28" s="86">
        <v>24</v>
      </c>
    </row>
    <row r="29" spans="1:88" ht="16.5" customHeight="1">
      <c r="A29" s="70">
        <v>25</v>
      </c>
      <c r="B29" s="108" t="s">
        <v>48</v>
      </c>
      <c r="C29" s="21">
        <v>65</v>
      </c>
      <c r="D29" s="22"/>
      <c r="E29" s="22"/>
      <c r="F29" s="72"/>
      <c r="G29" s="73">
        <f t="shared" si="0"/>
        <v>65</v>
      </c>
      <c r="H29" s="21"/>
      <c r="I29" s="22"/>
      <c r="J29" s="22"/>
      <c r="K29" s="72"/>
      <c r="L29" s="74">
        <f t="shared" si="1"/>
        <v>0</v>
      </c>
      <c r="M29" s="21"/>
      <c r="N29" s="22"/>
      <c r="O29" s="22"/>
      <c r="P29" s="72"/>
      <c r="Q29" s="75">
        <f t="shared" si="2"/>
        <v>0</v>
      </c>
      <c r="R29" s="21"/>
      <c r="S29" s="22"/>
      <c r="T29" s="22"/>
      <c r="U29" s="72"/>
      <c r="V29" s="74">
        <f t="shared" si="3"/>
        <v>0</v>
      </c>
      <c r="W29" s="21"/>
      <c r="X29" s="22"/>
      <c r="Y29" s="22"/>
      <c r="Z29" s="72"/>
      <c r="AA29" s="76">
        <f t="shared" si="4"/>
        <v>0</v>
      </c>
      <c r="AB29" s="21">
        <v>96</v>
      </c>
      <c r="AC29" s="22"/>
      <c r="AD29" s="22"/>
      <c r="AE29" s="72"/>
      <c r="AF29" s="74">
        <f t="shared" si="5"/>
        <v>96</v>
      </c>
      <c r="AG29" s="21">
        <v>103</v>
      </c>
      <c r="AH29" s="22"/>
      <c r="AI29" s="22"/>
      <c r="AJ29" s="72"/>
      <c r="AK29" s="74">
        <f t="shared" si="6"/>
        <v>103</v>
      </c>
      <c r="AL29" s="77">
        <v>0</v>
      </c>
      <c r="AM29" s="78">
        <v>0</v>
      </c>
      <c r="AN29" s="78">
        <v>0</v>
      </c>
      <c r="AO29" s="78">
        <v>0</v>
      </c>
      <c r="AP29" s="79">
        <v>0</v>
      </c>
      <c r="AQ29" s="80">
        <f>AK29+AF29+G29</f>
        <v>264</v>
      </c>
      <c r="AR29" s="101">
        <v>24</v>
      </c>
      <c r="AS29" s="95"/>
      <c r="AT29" s="96"/>
      <c r="AU29" s="96"/>
      <c r="AV29" s="97"/>
      <c r="AW29" s="74">
        <f t="shared" si="7"/>
        <v>0</v>
      </c>
      <c r="AX29" s="95"/>
      <c r="AY29" s="96"/>
      <c r="AZ29" s="96"/>
      <c r="BA29" s="97"/>
      <c r="BB29" s="74">
        <f t="shared" si="8"/>
        <v>0</v>
      </c>
      <c r="BC29" s="95"/>
      <c r="BD29" s="96"/>
      <c r="BE29" s="96"/>
      <c r="BF29" s="97"/>
      <c r="BG29" s="74">
        <f t="shared" si="9"/>
        <v>0</v>
      </c>
      <c r="BH29" s="95"/>
      <c r="BI29" s="96"/>
      <c r="BJ29" s="96"/>
      <c r="BK29" s="97"/>
      <c r="BL29" s="74">
        <f t="shared" si="10"/>
        <v>0</v>
      </c>
      <c r="BM29" s="95"/>
      <c r="BN29" s="96"/>
      <c r="BO29" s="96"/>
      <c r="BP29" s="97"/>
      <c r="BQ29" s="74">
        <f t="shared" si="11"/>
        <v>0</v>
      </c>
      <c r="BR29" s="95"/>
      <c r="BS29" s="96"/>
      <c r="BT29" s="96"/>
      <c r="BU29" s="97"/>
      <c r="BV29" s="74">
        <f t="shared" si="12"/>
        <v>0</v>
      </c>
      <c r="BW29" s="95"/>
      <c r="BX29" s="96"/>
      <c r="BY29" s="96"/>
      <c r="BZ29" s="97"/>
      <c r="CA29" s="76">
        <f t="shared" si="13"/>
        <v>0</v>
      </c>
      <c r="CB29" s="78">
        <v>0</v>
      </c>
      <c r="CC29" s="78">
        <v>0</v>
      </c>
      <c r="CD29" s="78">
        <v>0</v>
      </c>
      <c r="CE29" s="78">
        <v>0</v>
      </c>
      <c r="CF29" s="79">
        <v>0</v>
      </c>
      <c r="CG29" s="98">
        <v>0</v>
      </c>
      <c r="CH29" s="84">
        <v>28</v>
      </c>
      <c r="CI29" s="85">
        <f t="shared" si="14"/>
        <v>264</v>
      </c>
      <c r="CJ29" s="86">
        <v>25</v>
      </c>
    </row>
    <row r="30" spans="1:88" ht="16.5" customHeight="1">
      <c r="A30" s="70">
        <v>26</v>
      </c>
      <c r="B30" s="108" t="s">
        <v>56</v>
      </c>
      <c r="C30" s="21">
        <v>45</v>
      </c>
      <c r="D30" s="22"/>
      <c r="E30" s="22"/>
      <c r="F30" s="72"/>
      <c r="G30" s="73">
        <f t="shared" si="0"/>
        <v>45</v>
      </c>
      <c r="H30" s="21">
        <v>33</v>
      </c>
      <c r="I30" s="22"/>
      <c r="J30" s="22"/>
      <c r="K30" s="72"/>
      <c r="L30" s="74">
        <f t="shared" si="1"/>
        <v>33</v>
      </c>
      <c r="M30" s="21"/>
      <c r="N30" s="22"/>
      <c r="O30" s="22"/>
      <c r="P30" s="72"/>
      <c r="Q30" s="75">
        <f t="shared" si="2"/>
        <v>0</v>
      </c>
      <c r="R30" s="21"/>
      <c r="S30" s="22"/>
      <c r="T30" s="22"/>
      <c r="U30" s="72"/>
      <c r="V30" s="76">
        <f t="shared" si="3"/>
        <v>0</v>
      </c>
      <c r="W30" s="21"/>
      <c r="X30" s="22"/>
      <c r="Y30" s="22"/>
      <c r="Z30" s="72"/>
      <c r="AA30" s="74">
        <f t="shared" si="4"/>
        <v>0</v>
      </c>
      <c r="AB30" s="21"/>
      <c r="AC30" s="22"/>
      <c r="AD30" s="22"/>
      <c r="AE30" s="72"/>
      <c r="AF30" s="74">
        <f t="shared" si="5"/>
        <v>0</v>
      </c>
      <c r="AG30" s="21"/>
      <c r="AH30" s="22"/>
      <c r="AI30" s="22"/>
      <c r="AJ30" s="72"/>
      <c r="AK30" s="74">
        <f t="shared" si="6"/>
        <v>0</v>
      </c>
      <c r="AL30" s="82">
        <v>0</v>
      </c>
      <c r="AM30" s="77">
        <v>0</v>
      </c>
      <c r="AN30" s="77">
        <v>0</v>
      </c>
      <c r="AO30" s="77">
        <v>0</v>
      </c>
      <c r="AP30" s="77">
        <v>0</v>
      </c>
      <c r="AQ30" s="80">
        <f>L30+G30</f>
        <v>78</v>
      </c>
      <c r="AR30" s="81">
        <v>32</v>
      </c>
      <c r="AS30" s="21">
        <v>37</v>
      </c>
      <c r="AT30" s="22"/>
      <c r="AU30" s="22"/>
      <c r="AV30" s="72"/>
      <c r="AW30" s="74">
        <f t="shared" si="7"/>
        <v>37</v>
      </c>
      <c r="AX30" s="21">
        <v>34.5</v>
      </c>
      <c r="AY30" s="22"/>
      <c r="AZ30" s="22"/>
      <c r="BA30" s="72"/>
      <c r="BB30" s="74">
        <f t="shared" si="8"/>
        <v>34.5</v>
      </c>
      <c r="BC30" s="21"/>
      <c r="BD30" s="22"/>
      <c r="BE30" s="22"/>
      <c r="BF30" s="72"/>
      <c r="BG30" s="74">
        <f t="shared" si="9"/>
        <v>0</v>
      </c>
      <c r="BH30" s="21"/>
      <c r="BI30" s="22"/>
      <c r="BJ30" s="22"/>
      <c r="BK30" s="72"/>
      <c r="BL30" s="74">
        <f t="shared" si="10"/>
        <v>0</v>
      </c>
      <c r="BM30" s="21"/>
      <c r="BN30" s="22"/>
      <c r="BO30" s="22"/>
      <c r="BP30" s="72"/>
      <c r="BQ30" s="74">
        <f t="shared" si="11"/>
        <v>0</v>
      </c>
      <c r="BR30" s="21">
        <v>62</v>
      </c>
      <c r="BS30" s="22"/>
      <c r="BT30" s="22"/>
      <c r="BU30" s="72"/>
      <c r="BV30" s="74">
        <f t="shared" si="12"/>
        <v>62</v>
      </c>
      <c r="BW30" s="21"/>
      <c r="BX30" s="22"/>
      <c r="BY30" s="22"/>
      <c r="BZ30" s="72"/>
      <c r="CA30" s="76">
        <f t="shared" si="13"/>
        <v>0</v>
      </c>
      <c r="CB30" s="116">
        <v>0</v>
      </c>
      <c r="CC30" s="77">
        <v>0</v>
      </c>
      <c r="CD30" s="77">
        <v>41.5</v>
      </c>
      <c r="CE30" s="77">
        <v>0</v>
      </c>
      <c r="CF30" s="82">
        <v>0</v>
      </c>
      <c r="CG30" s="98">
        <f>CD30+BV30+BB30+AW30</f>
        <v>175</v>
      </c>
      <c r="CH30" s="84">
        <v>19</v>
      </c>
      <c r="CI30" s="85">
        <f t="shared" si="14"/>
        <v>253</v>
      </c>
      <c r="CJ30" s="86">
        <v>26</v>
      </c>
    </row>
    <row r="31" spans="1:88" ht="16.5" customHeight="1">
      <c r="A31" s="70">
        <v>27</v>
      </c>
      <c r="B31" s="87" t="s">
        <v>32</v>
      </c>
      <c r="C31" s="13"/>
      <c r="D31" s="11"/>
      <c r="E31" s="11"/>
      <c r="F31" s="112"/>
      <c r="G31" s="73">
        <f t="shared" si="0"/>
        <v>0</v>
      </c>
      <c r="H31" s="13">
        <v>106</v>
      </c>
      <c r="I31" s="11"/>
      <c r="J31" s="11"/>
      <c r="K31" s="112"/>
      <c r="L31" s="74">
        <f t="shared" si="1"/>
        <v>106</v>
      </c>
      <c r="M31" s="13">
        <v>103</v>
      </c>
      <c r="N31" s="11"/>
      <c r="O31" s="11"/>
      <c r="P31" s="112"/>
      <c r="Q31" s="75">
        <f t="shared" si="2"/>
        <v>103</v>
      </c>
      <c r="R31" s="13"/>
      <c r="S31" s="11"/>
      <c r="T31" s="11"/>
      <c r="U31" s="112"/>
      <c r="V31" s="74">
        <f t="shared" si="3"/>
        <v>0</v>
      </c>
      <c r="W31" s="13"/>
      <c r="X31" s="11"/>
      <c r="Y31" s="11"/>
      <c r="Z31" s="112"/>
      <c r="AA31" s="74">
        <f t="shared" si="4"/>
        <v>0</v>
      </c>
      <c r="AB31" s="13"/>
      <c r="AC31" s="11"/>
      <c r="AD31" s="11"/>
      <c r="AE31" s="112"/>
      <c r="AF31" s="76">
        <f t="shared" si="5"/>
        <v>0</v>
      </c>
      <c r="AG31" s="13"/>
      <c r="AH31" s="11"/>
      <c r="AI31" s="11"/>
      <c r="AJ31" s="112"/>
      <c r="AK31" s="74">
        <f t="shared" si="6"/>
        <v>0</v>
      </c>
      <c r="AL31" s="77">
        <v>0</v>
      </c>
      <c r="AM31" s="77">
        <v>0</v>
      </c>
      <c r="AN31" s="77">
        <v>0</v>
      </c>
      <c r="AO31" s="77">
        <v>0</v>
      </c>
      <c r="AP31" s="82">
        <v>0</v>
      </c>
      <c r="AQ31" s="113">
        <f>Q31+L31</f>
        <v>209</v>
      </c>
      <c r="AR31" s="81">
        <v>25</v>
      </c>
      <c r="AS31" s="13"/>
      <c r="AT31" s="11"/>
      <c r="AU31" s="11"/>
      <c r="AV31" s="112"/>
      <c r="AW31" s="74">
        <f t="shared" si="7"/>
        <v>0</v>
      </c>
      <c r="AX31" s="13"/>
      <c r="AY31" s="11"/>
      <c r="AZ31" s="11"/>
      <c r="BA31" s="112"/>
      <c r="BB31" s="74">
        <f t="shared" si="8"/>
        <v>0</v>
      </c>
      <c r="BC31" s="13"/>
      <c r="BD31" s="11"/>
      <c r="BE31" s="11"/>
      <c r="BF31" s="112"/>
      <c r="BG31" s="74">
        <f t="shared" si="9"/>
        <v>0</v>
      </c>
      <c r="BH31" s="13"/>
      <c r="BI31" s="11"/>
      <c r="BJ31" s="11"/>
      <c r="BK31" s="112"/>
      <c r="BL31" s="74">
        <f t="shared" si="10"/>
        <v>0</v>
      </c>
      <c r="BM31" s="13"/>
      <c r="BN31" s="11"/>
      <c r="BO31" s="11"/>
      <c r="BP31" s="112"/>
      <c r="BQ31" s="74">
        <f t="shared" si="11"/>
        <v>0</v>
      </c>
      <c r="BR31" s="13"/>
      <c r="BS31" s="11"/>
      <c r="BT31" s="11"/>
      <c r="BU31" s="112"/>
      <c r="BV31" s="74">
        <f t="shared" si="12"/>
        <v>0</v>
      </c>
      <c r="BW31" s="13"/>
      <c r="BX31" s="11"/>
      <c r="BY31" s="11"/>
      <c r="BZ31" s="112"/>
      <c r="CA31" s="76">
        <f t="shared" si="13"/>
        <v>0</v>
      </c>
      <c r="CB31" s="77">
        <v>0</v>
      </c>
      <c r="CC31" s="77">
        <v>0</v>
      </c>
      <c r="CD31" s="77">
        <v>0</v>
      </c>
      <c r="CE31" s="77">
        <v>0</v>
      </c>
      <c r="CF31" s="82">
        <v>0</v>
      </c>
      <c r="CG31" s="98">
        <v>0</v>
      </c>
      <c r="CH31" s="84">
        <v>29</v>
      </c>
      <c r="CI31" s="85">
        <f t="shared" si="14"/>
        <v>209</v>
      </c>
      <c r="CJ31" s="86">
        <v>27</v>
      </c>
    </row>
    <row r="32" spans="1:88" ht="16.5" customHeight="1">
      <c r="A32" s="70">
        <v>28</v>
      </c>
      <c r="B32" s="87" t="s">
        <v>58</v>
      </c>
      <c r="C32" s="13"/>
      <c r="D32" s="11"/>
      <c r="E32" s="11"/>
      <c r="F32" s="112"/>
      <c r="G32" s="73">
        <f t="shared" si="0"/>
        <v>0</v>
      </c>
      <c r="H32" s="117">
        <v>70</v>
      </c>
      <c r="I32" s="11"/>
      <c r="J32" s="11"/>
      <c r="K32" s="112"/>
      <c r="L32" s="74">
        <f t="shared" si="1"/>
        <v>70</v>
      </c>
      <c r="M32" s="13">
        <v>56</v>
      </c>
      <c r="N32" s="11"/>
      <c r="O32" s="11"/>
      <c r="P32" s="112"/>
      <c r="Q32" s="75">
        <f t="shared" si="2"/>
        <v>56</v>
      </c>
      <c r="R32" s="13">
        <v>62</v>
      </c>
      <c r="S32" s="11"/>
      <c r="T32" s="11"/>
      <c r="U32" s="112"/>
      <c r="V32" s="74">
        <f t="shared" si="3"/>
        <v>62</v>
      </c>
      <c r="W32" s="13"/>
      <c r="X32" s="11"/>
      <c r="Y32" s="11"/>
      <c r="Z32" s="112"/>
      <c r="AA32" s="74">
        <f t="shared" si="4"/>
        <v>0</v>
      </c>
      <c r="AB32" s="13"/>
      <c r="AC32" s="11"/>
      <c r="AD32" s="11"/>
      <c r="AE32" s="112"/>
      <c r="AF32" s="76">
        <f t="shared" si="5"/>
        <v>0</v>
      </c>
      <c r="AG32" s="13"/>
      <c r="AH32" s="11"/>
      <c r="AI32" s="11"/>
      <c r="AJ32" s="112"/>
      <c r="AK32" s="74">
        <f t="shared" si="6"/>
        <v>0</v>
      </c>
      <c r="AL32" s="82">
        <v>0</v>
      </c>
      <c r="AM32" s="77">
        <v>0</v>
      </c>
      <c r="AN32" s="77">
        <v>0</v>
      </c>
      <c r="AO32" s="77">
        <v>0</v>
      </c>
      <c r="AP32" s="77">
        <v>0</v>
      </c>
      <c r="AQ32" s="80">
        <f>V32+Q32+L32</f>
        <v>188</v>
      </c>
      <c r="AR32" s="101">
        <v>26</v>
      </c>
      <c r="AS32" s="95"/>
      <c r="AT32" s="96"/>
      <c r="AU32" s="96"/>
      <c r="AV32" s="97"/>
      <c r="AW32" s="74">
        <f t="shared" si="7"/>
        <v>0</v>
      </c>
      <c r="AX32" s="95"/>
      <c r="AY32" s="96"/>
      <c r="AZ32" s="96"/>
      <c r="BA32" s="97"/>
      <c r="BB32" s="74">
        <f t="shared" si="8"/>
        <v>0</v>
      </c>
      <c r="BC32" s="95"/>
      <c r="BD32" s="96"/>
      <c r="BE32" s="96"/>
      <c r="BF32" s="97"/>
      <c r="BG32" s="74">
        <f t="shared" si="9"/>
        <v>0</v>
      </c>
      <c r="BH32" s="95"/>
      <c r="BI32" s="96"/>
      <c r="BJ32" s="96"/>
      <c r="BK32" s="97"/>
      <c r="BL32" s="74">
        <f t="shared" si="10"/>
        <v>0</v>
      </c>
      <c r="BM32" s="95"/>
      <c r="BN32" s="96"/>
      <c r="BO32" s="96"/>
      <c r="BP32" s="97"/>
      <c r="BQ32" s="74">
        <f t="shared" si="11"/>
        <v>0</v>
      </c>
      <c r="BR32" s="95"/>
      <c r="BS32" s="96"/>
      <c r="BT32" s="96"/>
      <c r="BU32" s="97"/>
      <c r="BV32" s="74">
        <f t="shared" si="12"/>
        <v>0</v>
      </c>
      <c r="BW32" s="95"/>
      <c r="BX32" s="96"/>
      <c r="BY32" s="96"/>
      <c r="BZ32" s="97"/>
      <c r="CA32" s="76">
        <f t="shared" si="13"/>
        <v>0</v>
      </c>
      <c r="CB32" s="78">
        <v>0</v>
      </c>
      <c r="CC32" s="78">
        <v>0</v>
      </c>
      <c r="CD32" s="78">
        <v>0</v>
      </c>
      <c r="CE32" s="78">
        <v>0</v>
      </c>
      <c r="CF32" s="79">
        <v>0</v>
      </c>
      <c r="CG32" s="98">
        <v>0</v>
      </c>
      <c r="CH32" s="84">
        <v>30</v>
      </c>
      <c r="CI32" s="85">
        <f t="shared" si="14"/>
        <v>188</v>
      </c>
      <c r="CJ32" s="86">
        <v>28</v>
      </c>
    </row>
    <row r="33" spans="1:88" ht="16.5" customHeight="1">
      <c r="A33" s="70">
        <v>29</v>
      </c>
      <c r="B33" s="71" t="s">
        <v>55</v>
      </c>
      <c r="C33" s="95"/>
      <c r="D33" s="96"/>
      <c r="E33" s="96"/>
      <c r="F33" s="97"/>
      <c r="G33" s="73">
        <f t="shared" si="0"/>
        <v>0</v>
      </c>
      <c r="H33" s="95"/>
      <c r="I33" s="96"/>
      <c r="J33" s="96"/>
      <c r="K33" s="97"/>
      <c r="L33" s="74">
        <f t="shared" si="1"/>
        <v>0</v>
      </c>
      <c r="M33" s="95"/>
      <c r="N33" s="96"/>
      <c r="O33" s="96"/>
      <c r="P33" s="97"/>
      <c r="Q33" s="75">
        <f t="shared" si="2"/>
        <v>0</v>
      </c>
      <c r="R33" s="95"/>
      <c r="S33" s="96"/>
      <c r="T33" s="96"/>
      <c r="U33" s="97"/>
      <c r="V33" s="74">
        <f t="shared" si="3"/>
        <v>0</v>
      </c>
      <c r="W33" s="95"/>
      <c r="X33" s="96"/>
      <c r="Y33" s="96"/>
      <c r="Z33" s="97"/>
      <c r="AA33" s="74">
        <f t="shared" si="4"/>
        <v>0</v>
      </c>
      <c r="AB33" s="95"/>
      <c r="AC33" s="96"/>
      <c r="AD33" s="96"/>
      <c r="AE33" s="97"/>
      <c r="AF33" s="76">
        <f t="shared" si="5"/>
        <v>0</v>
      </c>
      <c r="AG33" s="95"/>
      <c r="AH33" s="96"/>
      <c r="AI33" s="96"/>
      <c r="AJ33" s="97"/>
      <c r="AK33" s="74">
        <f t="shared" si="6"/>
        <v>0</v>
      </c>
      <c r="AL33" s="78">
        <v>0</v>
      </c>
      <c r="AM33" s="78">
        <v>0</v>
      </c>
      <c r="AN33" s="78">
        <v>0</v>
      </c>
      <c r="AO33" s="78">
        <v>0</v>
      </c>
      <c r="AP33" s="79">
        <v>0</v>
      </c>
      <c r="AQ33" s="80">
        <v>0</v>
      </c>
      <c r="AR33" s="81">
        <v>36</v>
      </c>
      <c r="AS33" s="21"/>
      <c r="AT33" s="22"/>
      <c r="AU33" s="22"/>
      <c r="AV33" s="72"/>
      <c r="AW33" s="74">
        <f t="shared" si="7"/>
        <v>0</v>
      </c>
      <c r="AX33" s="21">
        <v>59</v>
      </c>
      <c r="AY33" s="22"/>
      <c r="AZ33" s="22"/>
      <c r="BA33" s="72"/>
      <c r="BB33" s="74">
        <f t="shared" si="8"/>
        <v>59</v>
      </c>
      <c r="BC33" s="21">
        <v>50.5</v>
      </c>
      <c r="BD33" s="22"/>
      <c r="BE33" s="22"/>
      <c r="BF33" s="72"/>
      <c r="BG33" s="74">
        <f t="shared" si="9"/>
        <v>50.5</v>
      </c>
      <c r="BH33" s="21">
        <v>53.5</v>
      </c>
      <c r="BI33" s="22"/>
      <c r="BJ33" s="22"/>
      <c r="BK33" s="72"/>
      <c r="BL33" s="74">
        <f t="shared" si="10"/>
        <v>53.5</v>
      </c>
      <c r="BM33" s="21"/>
      <c r="BN33" s="22"/>
      <c r="BO33" s="22"/>
      <c r="BP33" s="72"/>
      <c r="BQ33" s="74">
        <f t="shared" si="11"/>
        <v>0</v>
      </c>
      <c r="BR33" s="21"/>
      <c r="BS33" s="22"/>
      <c r="BT33" s="22"/>
      <c r="BU33" s="72"/>
      <c r="BV33" s="74">
        <f t="shared" si="12"/>
        <v>0</v>
      </c>
      <c r="BW33" s="21"/>
      <c r="BX33" s="22"/>
      <c r="BY33" s="22"/>
      <c r="BZ33" s="72"/>
      <c r="CA33" s="76">
        <f t="shared" si="13"/>
        <v>0</v>
      </c>
      <c r="CB33" s="77">
        <v>0</v>
      </c>
      <c r="CC33" s="77">
        <v>0</v>
      </c>
      <c r="CD33" s="77">
        <v>0</v>
      </c>
      <c r="CE33" s="77">
        <v>0</v>
      </c>
      <c r="CF33" s="82">
        <v>0</v>
      </c>
      <c r="CG33" s="111">
        <f>BL33+BG33+BB33</f>
        <v>163</v>
      </c>
      <c r="CH33" s="84">
        <v>20</v>
      </c>
      <c r="CI33" s="85">
        <f t="shared" si="14"/>
        <v>163</v>
      </c>
      <c r="CJ33" s="86">
        <v>29</v>
      </c>
    </row>
    <row r="34" spans="1:88" ht="16.5" customHeight="1">
      <c r="A34" s="70">
        <v>30</v>
      </c>
      <c r="B34" s="87" t="s">
        <v>37</v>
      </c>
      <c r="C34" s="13">
        <v>45</v>
      </c>
      <c r="D34" s="11"/>
      <c r="E34" s="11"/>
      <c r="F34" s="112"/>
      <c r="G34" s="73">
        <f t="shared" si="0"/>
        <v>45</v>
      </c>
      <c r="H34" s="13"/>
      <c r="I34" s="11"/>
      <c r="J34" s="11"/>
      <c r="K34" s="112"/>
      <c r="L34" s="74">
        <f t="shared" si="1"/>
        <v>0</v>
      </c>
      <c r="M34" s="13"/>
      <c r="N34" s="11"/>
      <c r="O34" s="11"/>
      <c r="P34" s="112"/>
      <c r="Q34" s="75">
        <f t="shared" si="2"/>
        <v>0</v>
      </c>
      <c r="R34" s="13"/>
      <c r="S34" s="11"/>
      <c r="T34" s="11"/>
      <c r="U34" s="112"/>
      <c r="V34" s="74">
        <f t="shared" si="3"/>
        <v>0</v>
      </c>
      <c r="W34" s="13"/>
      <c r="X34" s="11"/>
      <c r="Y34" s="11"/>
      <c r="Z34" s="112"/>
      <c r="AA34" s="74">
        <f t="shared" si="4"/>
        <v>0</v>
      </c>
      <c r="AB34" s="13">
        <v>94</v>
      </c>
      <c r="AC34" s="11"/>
      <c r="AD34" s="11"/>
      <c r="AE34" s="112"/>
      <c r="AF34" s="74">
        <f t="shared" si="5"/>
        <v>94</v>
      </c>
      <c r="AG34" s="13"/>
      <c r="AH34" s="11"/>
      <c r="AI34" s="11"/>
      <c r="AJ34" s="112"/>
      <c r="AK34" s="76">
        <f t="shared" si="6"/>
        <v>0</v>
      </c>
      <c r="AL34" s="82">
        <v>0</v>
      </c>
      <c r="AM34" s="77">
        <v>0</v>
      </c>
      <c r="AN34" s="77">
        <v>0</v>
      </c>
      <c r="AO34" s="77">
        <v>0</v>
      </c>
      <c r="AP34" s="77">
        <v>0</v>
      </c>
      <c r="AQ34" s="113">
        <f>AF34+G34</f>
        <v>139</v>
      </c>
      <c r="AR34" s="81">
        <v>27</v>
      </c>
      <c r="AS34" s="13"/>
      <c r="AT34" s="11"/>
      <c r="AU34" s="11"/>
      <c r="AV34" s="112"/>
      <c r="AW34" s="74">
        <f t="shared" si="7"/>
        <v>0</v>
      </c>
      <c r="AX34" s="13"/>
      <c r="AY34" s="11"/>
      <c r="AZ34" s="11"/>
      <c r="BA34" s="112"/>
      <c r="BB34" s="74">
        <f t="shared" si="8"/>
        <v>0</v>
      </c>
      <c r="BC34" s="13"/>
      <c r="BD34" s="11"/>
      <c r="BE34" s="11"/>
      <c r="BF34" s="112"/>
      <c r="BG34" s="74">
        <f t="shared" si="9"/>
        <v>0</v>
      </c>
      <c r="BH34" s="13"/>
      <c r="BI34" s="11"/>
      <c r="BJ34" s="11"/>
      <c r="BK34" s="112"/>
      <c r="BL34" s="74">
        <f t="shared" si="10"/>
        <v>0</v>
      </c>
      <c r="BM34" s="13"/>
      <c r="BN34" s="11"/>
      <c r="BO34" s="11"/>
      <c r="BP34" s="112"/>
      <c r="BQ34" s="74">
        <f t="shared" si="11"/>
        <v>0</v>
      </c>
      <c r="BR34" s="13"/>
      <c r="BS34" s="11"/>
      <c r="BT34" s="11"/>
      <c r="BU34" s="112"/>
      <c r="BV34" s="74">
        <f t="shared" si="12"/>
        <v>0</v>
      </c>
      <c r="BW34" s="13"/>
      <c r="BX34" s="11"/>
      <c r="BY34" s="11"/>
      <c r="BZ34" s="112"/>
      <c r="CA34" s="76">
        <f t="shared" si="13"/>
        <v>0</v>
      </c>
      <c r="CB34" s="77">
        <v>0</v>
      </c>
      <c r="CC34" s="77">
        <v>0</v>
      </c>
      <c r="CD34" s="77">
        <v>0</v>
      </c>
      <c r="CE34" s="77">
        <v>0</v>
      </c>
      <c r="CF34" s="82">
        <v>0</v>
      </c>
      <c r="CG34" s="98">
        <v>0</v>
      </c>
      <c r="CH34" s="84">
        <v>31</v>
      </c>
      <c r="CI34" s="85">
        <f t="shared" si="14"/>
        <v>139</v>
      </c>
      <c r="CJ34" s="86">
        <v>30</v>
      </c>
    </row>
    <row r="35" spans="1:88" ht="16.5" customHeight="1">
      <c r="A35" s="70">
        <v>31</v>
      </c>
      <c r="B35" s="87" t="s">
        <v>43</v>
      </c>
      <c r="C35" s="21">
        <v>37.5</v>
      </c>
      <c r="D35" s="22"/>
      <c r="E35" s="22"/>
      <c r="F35" s="72"/>
      <c r="G35" s="73">
        <f t="shared" si="0"/>
        <v>37.5</v>
      </c>
      <c r="H35" s="21">
        <v>36</v>
      </c>
      <c r="I35" s="118"/>
      <c r="J35" s="22"/>
      <c r="K35" s="72"/>
      <c r="L35" s="74">
        <f t="shared" si="1"/>
        <v>36</v>
      </c>
      <c r="M35" s="21"/>
      <c r="N35" s="22"/>
      <c r="O35" s="22"/>
      <c r="P35" s="72"/>
      <c r="Q35" s="75">
        <f t="shared" si="2"/>
        <v>0</v>
      </c>
      <c r="R35" s="21"/>
      <c r="S35" s="22"/>
      <c r="T35" s="22"/>
      <c r="U35" s="72"/>
      <c r="V35" s="74">
        <f t="shared" si="3"/>
        <v>0</v>
      </c>
      <c r="W35" s="21"/>
      <c r="X35" s="22"/>
      <c r="Y35" s="22"/>
      <c r="Z35" s="72"/>
      <c r="AA35" s="74">
        <f t="shared" si="4"/>
        <v>0</v>
      </c>
      <c r="AB35" s="21"/>
      <c r="AC35" s="22"/>
      <c r="AD35" s="22"/>
      <c r="AE35" s="72"/>
      <c r="AF35" s="74">
        <f t="shared" si="5"/>
        <v>0</v>
      </c>
      <c r="AG35" s="21"/>
      <c r="AH35" s="22"/>
      <c r="AI35" s="22"/>
      <c r="AJ35" s="72"/>
      <c r="AK35" s="76">
        <f t="shared" si="6"/>
        <v>0</v>
      </c>
      <c r="AL35" s="77">
        <v>0</v>
      </c>
      <c r="AM35" s="78">
        <v>0</v>
      </c>
      <c r="AN35" s="78">
        <v>57.5</v>
      </c>
      <c r="AO35" s="78">
        <v>0</v>
      </c>
      <c r="AP35" s="79">
        <v>0</v>
      </c>
      <c r="AQ35" s="80">
        <f>AN35+L35+G35</f>
        <v>131</v>
      </c>
      <c r="AR35" s="101">
        <v>28</v>
      </c>
      <c r="AS35" s="21"/>
      <c r="AT35" s="22"/>
      <c r="AU35" s="22"/>
      <c r="AV35" s="72"/>
      <c r="AW35" s="74">
        <f t="shared" si="7"/>
        <v>0</v>
      </c>
      <c r="AX35" s="21"/>
      <c r="AY35" s="22"/>
      <c r="AZ35" s="22"/>
      <c r="BA35" s="72"/>
      <c r="BB35" s="74">
        <f t="shared" si="8"/>
        <v>0</v>
      </c>
      <c r="BC35" s="21"/>
      <c r="BD35" s="22"/>
      <c r="BE35" s="22"/>
      <c r="BF35" s="72"/>
      <c r="BG35" s="74">
        <f t="shared" si="9"/>
        <v>0</v>
      </c>
      <c r="BH35" s="21"/>
      <c r="BI35" s="22"/>
      <c r="BJ35" s="22"/>
      <c r="BK35" s="72"/>
      <c r="BL35" s="74">
        <f t="shared" si="10"/>
        <v>0</v>
      </c>
      <c r="BM35" s="21"/>
      <c r="BN35" s="22"/>
      <c r="BO35" s="22"/>
      <c r="BP35" s="72"/>
      <c r="BQ35" s="74">
        <f t="shared" si="11"/>
        <v>0</v>
      </c>
      <c r="BR35" s="21"/>
      <c r="BS35" s="22"/>
      <c r="BT35" s="22"/>
      <c r="BU35" s="72"/>
      <c r="BV35" s="74">
        <f t="shared" si="12"/>
        <v>0</v>
      </c>
      <c r="BW35" s="21"/>
      <c r="BX35" s="22"/>
      <c r="BY35" s="22"/>
      <c r="BZ35" s="72"/>
      <c r="CA35" s="76">
        <f t="shared" si="13"/>
        <v>0</v>
      </c>
      <c r="CB35" s="77">
        <v>0</v>
      </c>
      <c r="CC35" s="77">
        <v>0</v>
      </c>
      <c r="CD35" s="77">
        <v>0</v>
      </c>
      <c r="CE35" s="77">
        <v>0</v>
      </c>
      <c r="CF35" s="82">
        <v>0</v>
      </c>
      <c r="CG35" s="98">
        <v>0</v>
      </c>
      <c r="CH35" s="84">
        <v>32</v>
      </c>
      <c r="CI35" s="85">
        <f t="shared" si="14"/>
        <v>131</v>
      </c>
      <c r="CJ35" s="86">
        <v>31</v>
      </c>
    </row>
    <row r="36" spans="1:88" ht="16.5" customHeight="1">
      <c r="A36" s="70">
        <v>32</v>
      </c>
      <c r="B36" s="87" t="s">
        <v>40</v>
      </c>
      <c r="C36" s="13"/>
      <c r="D36" s="11"/>
      <c r="E36" s="11"/>
      <c r="F36" s="112"/>
      <c r="G36" s="73">
        <f t="shared" si="0"/>
        <v>0</v>
      </c>
      <c r="H36" s="13">
        <v>64</v>
      </c>
      <c r="I36" s="11"/>
      <c r="J36" s="11"/>
      <c r="K36" s="112"/>
      <c r="L36" s="74">
        <f t="shared" si="1"/>
        <v>64</v>
      </c>
      <c r="M36" s="13"/>
      <c r="N36" s="11"/>
      <c r="O36" s="11"/>
      <c r="P36" s="112"/>
      <c r="Q36" s="75">
        <f t="shared" si="2"/>
        <v>0</v>
      </c>
      <c r="R36" s="13">
        <v>66</v>
      </c>
      <c r="S36" s="11"/>
      <c r="T36" s="11"/>
      <c r="U36" s="112"/>
      <c r="V36" s="74">
        <f t="shared" si="3"/>
        <v>66</v>
      </c>
      <c r="W36" s="13"/>
      <c r="X36" s="11"/>
      <c r="Y36" s="11"/>
      <c r="Z36" s="112"/>
      <c r="AA36" s="74">
        <f t="shared" si="4"/>
        <v>0</v>
      </c>
      <c r="AB36" s="13"/>
      <c r="AC36" s="11"/>
      <c r="AD36" s="11"/>
      <c r="AE36" s="112"/>
      <c r="AF36" s="76">
        <f t="shared" si="5"/>
        <v>0</v>
      </c>
      <c r="AG36" s="13"/>
      <c r="AH36" s="11"/>
      <c r="AI36" s="11"/>
      <c r="AJ36" s="112"/>
      <c r="AK36" s="74">
        <f t="shared" si="6"/>
        <v>0</v>
      </c>
      <c r="AL36" s="77">
        <v>0</v>
      </c>
      <c r="AM36" s="77">
        <v>0</v>
      </c>
      <c r="AN36" s="77">
        <v>0</v>
      </c>
      <c r="AO36" s="77">
        <v>0</v>
      </c>
      <c r="AP36" s="82">
        <v>0</v>
      </c>
      <c r="AQ36" s="113">
        <f>V36+L36</f>
        <v>130</v>
      </c>
      <c r="AR36" s="81">
        <v>29</v>
      </c>
      <c r="AS36" s="13"/>
      <c r="AT36" s="11"/>
      <c r="AU36" s="11"/>
      <c r="AV36" s="112"/>
      <c r="AW36" s="74">
        <f t="shared" si="7"/>
        <v>0</v>
      </c>
      <c r="AX36" s="13"/>
      <c r="AY36" s="11"/>
      <c r="AZ36" s="11"/>
      <c r="BA36" s="112"/>
      <c r="BB36" s="74">
        <f t="shared" si="8"/>
        <v>0</v>
      </c>
      <c r="BC36" s="13"/>
      <c r="BD36" s="11"/>
      <c r="BE36" s="11"/>
      <c r="BF36" s="112"/>
      <c r="BG36" s="74">
        <f t="shared" si="9"/>
        <v>0</v>
      </c>
      <c r="BH36" s="13"/>
      <c r="BI36" s="11"/>
      <c r="BJ36" s="11"/>
      <c r="BK36" s="112"/>
      <c r="BL36" s="74">
        <f t="shared" si="10"/>
        <v>0</v>
      </c>
      <c r="BM36" s="13"/>
      <c r="BN36" s="11"/>
      <c r="BO36" s="11"/>
      <c r="BP36" s="112"/>
      <c r="BQ36" s="74">
        <f t="shared" si="11"/>
        <v>0</v>
      </c>
      <c r="BR36" s="13"/>
      <c r="BS36" s="11"/>
      <c r="BT36" s="11"/>
      <c r="BU36" s="112"/>
      <c r="BV36" s="74">
        <f t="shared" si="12"/>
        <v>0</v>
      </c>
      <c r="BW36" s="13"/>
      <c r="BX36" s="11"/>
      <c r="BY36" s="11"/>
      <c r="BZ36" s="112"/>
      <c r="CA36" s="76">
        <f t="shared" si="13"/>
        <v>0</v>
      </c>
      <c r="CB36" s="77">
        <v>0</v>
      </c>
      <c r="CC36" s="77">
        <v>0</v>
      </c>
      <c r="CD36" s="77">
        <v>0</v>
      </c>
      <c r="CE36" s="77">
        <v>0</v>
      </c>
      <c r="CF36" s="82">
        <v>0</v>
      </c>
      <c r="CG36" s="98">
        <v>0</v>
      </c>
      <c r="CH36" s="84">
        <v>33</v>
      </c>
      <c r="CI36" s="85">
        <f t="shared" si="14"/>
        <v>130</v>
      </c>
      <c r="CJ36" s="86">
        <v>32</v>
      </c>
    </row>
    <row r="37" spans="1:88" s="119" customFormat="1" ht="16.5" customHeight="1">
      <c r="A37" s="70">
        <v>33</v>
      </c>
      <c r="B37" s="87" t="s">
        <v>34</v>
      </c>
      <c r="C37" s="13"/>
      <c r="D37" s="11"/>
      <c r="E37" s="11"/>
      <c r="F37" s="112"/>
      <c r="G37" s="73">
        <f t="shared" si="0"/>
        <v>0</v>
      </c>
      <c r="H37" s="13"/>
      <c r="I37" s="11"/>
      <c r="J37" s="11"/>
      <c r="K37" s="112"/>
      <c r="L37" s="74">
        <f t="shared" si="1"/>
        <v>0</v>
      </c>
      <c r="M37" s="13"/>
      <c r="N37" s="11"/>
      <c r="O37" s="11"/>
      <c r="P37" s="112"/>
      <c r="Q37" s="75">
        <f t="shared" si="2"/>
        <v>0</v>
      </c>
      <c r="R37" s="13"/>
      <c r="S37" s="11"/>
      <c r="T37" s="11"/>
      <c r="U37" s="112"/>
      <c r="V37" s="74">
        <f t="shared" si="3"/>
        <v>0</v>
      </c>
      <c r="W37" s="13"/>
      <c r="X37" s="11"/>
      <c r="Y37" s="11"/>
      <c r="Z37" s="112"/>
      <c r="AA37" s="74">
        <f t="shared" si="4"/>
        <v>0</v>
      </c>
      <c r="AB37" s="13"/>
      <c r="AC37" s="11"/>
      <c r="AD37" s="11"/>
      <c r="AE37" s="112"/>
      <c r="AF37" s="76">
        <f t="shared" si="5"/>
        <v>0</v>
      </c>
      <c r="AG37" s="13"/>
      <c r="AH37" s="11"/>
      <c r="AI37" s="11"/>
      <c r="AJ37" s="112"/>
      <c r="AK37" s="74">
        <f t="shared" si="6"/>
        <v>0</v>
      </c>
      <c r="AL37" s="82">
        <v>0</v>
      </c>
      <c r="AM37" s="77">
        <v>0</v>
      </c>
      <c r="AN37" s="77">
        <v>0</v>
      </c>
      <c r="AO37" s="77">
        <v>128</v>
      </c>
      <c r="AP37" s="77">
        <v>0</v>
      </c>
      <c r="AQ37" s="80">
        <f>AO37</f>
        <v>128</v>
      </c>
      <c r="AR37" s="81">
        <v>30</v>
      </c>
      <c r="AS37" s="21"/>
      <c r="AT37" s="22"/>
      <c r="AU37" s="22"/>
      <c r="AV37" s="72"/>
      <c r="AW37" s="74">
        <f t="shared" si="7"/>
        <v>0</v>
      </c>
      <c r="AX37" s="21"/>
      <c r="AY37" s="22"/>
      <c r="AZ37" s="22"/>
      <c r="BA37" s="72"/>
      <c r="BB37" s="74">
        <f t="shared" si="8"/>
        <v>0</v>
      </c>
      <c r="BC37" s="21"/>
      <c r="BD37" s="22"/>
      <c r="BE37" s="22"/>
      <c r="BF37" s="72"/>
      <c r="BG37" s="74">
        <f t="shared" si="9"/>
        <v>0</v>
      </c>
      <c r="BH37" s="21"/>
      <c r="BI37" s="22"/>
      <c r="BJ37" s="22"/>
      <c r="BK37" s="72"/>
      <c r="BL37" s="74">
        <f t="shared" si="10"/>
        <v>0</v>
      </c>
      <c r="BM37" s="21"/>
      <c r="BN37" s="22"/>
      <c r="BO37" s="22"/>
      <c r="BP37" s="72"/>
      <c r="BQ37" s="74">
        <f t="shared" si="11"/>
        <v>0</v>
      </c>
      <c r="BR37" s="21"/>
      <c r="BS37" s="22"/>
      <c r="BT37" s="22"/>
      <c r="BU37" s="72"/>
      <c r="BV37" s="74">
        <f t="shared" si="12"/>
        <v>0</v>
      </c>
      <c r="BW37" s="21"/>
      <c r="BX37" s="22"/>
      <c r="BY37" s="22"/>
      <c r="BZ37" s="72"/>
      <c r="CA37" s="76">
        <f t="shared" si="13"/>
        <v>0</v>
      </c>
      <c r="CB37" s="77">
        <v>0</v>
      </c>
      <c r="CC37" s="77">
        <v>0</v>
      </c>
      <c r="CD37" s="77">
        <v>0</v>
      </c>
      <c r="CE37" s="77">
        <v>0</v>
      </c>
      <c r="CF37" s="79">
        <v>0</v>
      </c>
      <c r="CG37" s="98">
        <v>0</v>
      </c>
      <c r="CH37" s="84">
        <v>34</v>
      </c>
      <c r="CI37" s="85">
        <f t="shared" si="14"/>
        <v>128</v>
      </c>
      <c r="CJ37" s="86">
        <v>33</v>
      </c>
    </row>
    <row r="38" spans="1:88" s="119" customFormat="1" ht="16.5" customHeight="1">
      <c r="A38" s="70">
        <v>34</v>
      </c>
      <c r="B38" s="87" t="s">
        <v>41</v>
      </c>
      <c r="C38" s="13">
        <v>46</v>
      </c>
      <c r="D38" s="11"/>
      <c r="E38" s="11"/>
      <c r="F38" s="112"/>
      <c r="G38" s="73">
        <f t="shared" si="0"/>
        <v>46</v>
      </c>
      <c r="H38" s="13">
        <v>63</v>
      </c>
      <c r="I38" s="11"/>
      <c r="J38" s="11"/>
      <c r="K38" s="112"/>
      <c r="L38" s="74">
        <f t="shared" si="1"/>
        <v>63</v>
      </c>
      <c r="M38" s="13"/>
      <c r="N38" s="11"/>
      <c r="O38" s="11"/>
      <c r="P38" s="112"/>
      <c r="Q38" s="75">
        <f t="shared" si="2"/>
        <v>0</v>
      </c>
      <c r="R38" s="13"/>
      <c r="S38" s="11"/>
      <c r="T38" s="11"/>
      <c r="U38" s="112"/>
      <c r="V38" s="74">
        <f t="shared" si="3"/>
        <v>0</v>
      </c>
      <c r="W38" s="13"/>
      <c r="X38" s="11"/>
      <c r="Y38" s="11"/>
      <c r="Z38" s="112"/>
      <c r="AA38" s="74">
        <f t="shared" si="4"/>
        <v>0</v>
      </c>
      <c r="AB38" s="13"/>
      <c r="AC38" s="11"/>
      <c r="AD38" s="11"/>
      <c r="AE38" s="112"/>
      <c r="AF38" s="74">
        <f t="shared" si="5"/>
        <v>0</v>
      </c>
      <c r="AG38" s="13"/>
      <c r="AH38" s="11"/>
      <c r="AI38" s="11"/>
      <c r="AJ38" s="112"/>
      <c r="AK38" s="76">
        <f t="shared" si="6"/>
        <v>0</v>
      </c>
      <c r="AL38" s="82">
        <v>0</v>
      </c>
      <c r="AM38" s="77">
        <v>0</v>
      </c>
      <c r="AN38" s="77">
        <v>0</v>
      </c>
      <c r="AO38" s="77">
        <v>0</v>
      </c>
      <c r="AP38" s="77">
        <v>0</v>
      </c>
      <c r="AQ38" s="113">
        <f>L38+G38</f>
        <v>109</v>
      </c>
      <c r="AR38" s="101">
        <v>31</v>
      </c>
      <c r="AS38" s="13"/>
      <c r="AT38" s="11"/>
      <c r="AU38" s="11"/>
      <c r="AV38" s="112"/>
      <c r="AW38" s="74">
        <f t="shared" si="7"/>
        <v>0</v>
      </c>
      <c r="AX38" s="13"/>
      <c r="AY38" s="11"/>
      <c r="AZ38" s="11"/>
      <c r="BA38" s="112"/>
      <c r="BB38" s="74">
        <f t="shared" si="8"/>
        <v>0</v>
      </c>
      <c r="BC38" s="13"/>
      <c r="BD38" s="11"/>
      <c r="BE38" s="11"/>
      <c r="BF38" s="112"/>
      <c r="BG38" s="74">
        <f t="shared" si="9"/>
        <v>0</v>
      </c>
      <c r="BH38" s="13"/>
      <c r="BI38" s="11"/>
      <c r="BJ38" s="11"/>
      <c r="BK38" s="112"/>
      <c r="BL38" s="74">
        <f t="shared" si="10"/>
        <v>0</v>
      </c>
      <c r="BM38" s="13"/>
      <c r="BN38" s="11"/>
      <c r="BO38" s="11"/>
      <c r="BP38" s="112"/>
      <c r="BQ38" s="74">
        <f t="shared" si="11"/>
        <v>0</v>
      </c>
      <c r="BR38" s="13"/>
      <c r="BS38" s="11"/>
      <c r="BT38" s="11"/>
      <c r="BU38" s="112"/>
      <c r="BV38" s="74">
        <f t="shared" si="12"/>
        <v>0</v>
      </c>
      <c r="BW38" s="13"/>
      <c r="BX38" s="11"/>
      <c r="BY38" s="11"/>
      <c r="BZ38" s="112"/>
      <c r="CA38" s="76">
        <f t="shared" si="13"/>
        <v>0</v>
      </c>
      <c r="CB38" s="77">
        <v>0</v>
      </c>
      <c r="CC38" s="77">
        <v>0</v>
      </c>
      <c r="CD38" s="77">
        <v>0</v>
      </c>
      <c r="CE38" s="77">
        <v>0</v>
      </c>
      <c r="CF38" s="82">
        <v>0</v>
      </c>
      <c r="CG38" s="98">
        <v>0</v>
      </c>
      <c r="CH38" s="84">
        <v>37</v>
      </c>
      <c r="CI38" s="85">
        <f t="shared" si="14"/>
        <v>109</v>
      </c>
      <c r="CJ38" s="86">
        <v>34</v>
      </c>
    </row>
    <row r="39" spans="1:88" s="119" customFormat="1" ht="16.5" customHeight="1">
      <c r="A39" s="70">
        <v>35</v>
      </c>
      <c r="B39" s="71" t="s">
        <v>44</v>
      </c>
      <c r="C39" s="95"/>
      <c r="D39" s="96"/>
      <c r="E39" s="96"/>
      <c r="F39" s="97"/>
      <c r="G39" s="73">
        <f t="shared" si="0"/>
        <v>0</v>
      </c>
      <c r="H39" s="95"/>
      <c r="I39" s="96"/>
      <c r="J39" s="96"/>
      <c r="K39" s="97"/>
      <c r="L39" s="74">
        <f t="shared" si="1"/>
        <v>0</v>
      </c>
      <c r="M39" s="95"/>
      <c r="N39" s="96"/>
      <c r="O39" s="96"/>
      <c r="P39" s="97"/>
      <c r="Q39" s="75">
        <f t="shared" si="2"/>
        <v>0</v>
      </c>
      <c r="R39" s="95"/>
      <c r="S39" s="96"/>
      <c r="T39" s="96"/>
      <c r="U39" s="97"/>
      <c r="V39" s="74">
        <f t="shared" si="3"/>
        <v>0</v>
      </c>
      <c r="W39" s="95"/>
      <c r="X39" s="96"/>
      <c r="Y39" s="96"/>
      <c r="Z39" s="97"/>
      <c r="AA39" s="74">
        <f t="shared" si="4"/>
        <v>0</v>
      </c>
      <c r="AB39" s="95"/>
      <c r="AC39" s="96"/>
      <c r="AD39" s="96"/>
      <c r="AE39" s="97"/>
      <c r="AF39" s="76">
        <f t="shared" si="5"/>
        <v>0</v>
      </c>
      <c r="AG39" s="95"/>
      <c r="AH39" s="96"/>
      <c r="AI39" s="96"/>
      <c r="AJ39" s="97"/>
      <c r="AK39" s="74">
        <f t="shared" si="6"/>
        <v>0</v>
      </c>
      <c r="AL39" s="78">
        <v>0</v>
      </c>
      <c r="AM39" s="78">
        <v>0</v>
      </c>
      <c r="AN39" s="78">
        <v>0</v>
      </c>
      <c r="AO39" s="78">
        <v>0</v>
      </c>
      <c r="AP39" s="79">
        <v>0</v>
      </c>
      <c r="AQ39" s="80">
        <f>AO39</f>
        <v>0</v>
      </c>
      <c r="AR39" s="81">
        <v>34</v>
      </c>
      <c r="AS39" s="21"/>
      <c r="AT39" s="22"/>
      <c r="AU39" s="22"/>
      <c r="AV39" s="72"/>
      <c r="AW39" s="74">
        <f t="shared" si="7"/>
        <v>0</v>
      </c>
      <c r="AX39" s="21">
        <v>66</v>
      </c>
      <c r="AY39" s="22"/>
      <c r="AZ39" s="22"/>
      <c r="BA39" s="72"/>
      <c r="BB39" s="74">
        <f t="shared" si="8"/>
        <v>66</v>
      </c>
      <c r="BC39" s="21"/>
      <c r="BD39" s="22"/>
      <c r="BE39" s="22"/>
      <c r="BF39" s="72"/>
      <c r="BG39" s="74">
        <f t="shared" si="9"/>
        <v>0</v>
      </c>
      <c r="BH39" s="21"/>
      <c r="BI39" s="22"/>
      <c r="BJ39" s="22"/>
      <c r="BK39" s="72"/>
      <c r="BL39" s="74">
        <f t="shared" si="10"/>
        <v>0</v>
      </c>
      <c r="BM39" s="21"/>
      <c r="BN39" s="22"/>
      <c r="BO39" s="22"/>
      <c r="BP39" s="72"/>
      <c r="BQ39" s="74">
        <f t="shared" si="11"/>
        <v>0</v>
      </c>
      <c r="BR39" s="21"/>
      <c r="BS39" s="22"/>
      <c r="BT39" s="22"/>
      <c r="BU39" s="72"/>
      <c r="BV39" s="74">
        <f t="shared" si="12"/>
        <v>0</v>
      </c>
      <c r="BW39" s="21"/>
      <c r="BX39" s="22"/>
      <c r="BY39" s="22"/>
      <c r="BZ39" s="72"/>
      <c r="CA39" s="76">
        <f t="shared" si="13"/>
        <v>0</v>
      </c>
      <c r="CB39" s="77">
        <v>0</v>
      </c>
      <c r="CC39" s="77">
        <v>0</v>
      </c>
      <c r="CD39" s="77">
        <v>0</v>
      </c>
      <c r="CE39" s="77">
        <v>0</v>
      </c>
      <c r="CF39" s="79">
        <v>0</v>
      </c>
      <c r="CG39" s="111">
        <f>BB39</f>
        <v>66</v>
      </c>
      <c r="CH39" s="84">
        <v>23</v>
      </c>
      <c r="CI39" s="85">
        <f t="shared" si="14"/>
        <v>66</v>
      </c>
      <c r="CJ39" s="86">
        <v>35</v>
      </c>
    </row>
    <row r="40" spans="1:88" s="119" customFormat="1" ht="16.5" customHeight="1">
      <c r="A40" s="70">
        <v>36</v>
      </c>
      <c r="B40" s="87" t="s">
        <v>62</v>
      </c>
      <c r="C40" s="13"/>
      <c r="D40" s="11"/>
      <c r="E40" s="11"/>
      <c r="F40" s="112"/>
      <c r="G40" s="73">
        <f t="shared" si="0"/>
        <v>0</v>
      </c>
      <c r="H40" s="13"/>
      <c r="I40" s="11"/>
      <c r="J40" s="11"/>
      <c r="K40" s="112"/>
      <c r="L40" s="74">
        <f t="shared" si="1"/>
        <v>0</v>
      </c>
      <c r="M40" s="13"/>
      <c r="N40" s="11"/>
      <c r="O40" s="11"/>
      <c r="P40" s="112"/>
      <c r="Q40" s="75">
        <f t="shared" si="2"/>
        <v>0</v>
      </c>
      <c r="R40" s="13"/>
      <c r="S40" s="11"/>
      <c r="T40" s="11"/>
      <c r="U40" s="112"/>
      <c r="V40" s="74">
        <f t="shared" si="3"/>
        <v>0</v>
      </c>
      <c r="W40" s="13"/>
      <c r="X40" s="11"/>
      <c r="Y40" s="11"/>
      <c r="Z40" s="112"/>
      <c r="AA40" s="74">
        <f t="shared" si="4"/>
        <v>0</v>
      </c>
      <c r="AB40" s="13"/>
      <c r="AC40" s="11"/>
      <c r="AD40" s="11"/>
      <c r="AE40" s="112"/>
      <c r="AF40" s="76">
        <f t="shared" si="5"/>
        <v>0</v>
      </c>
      <c r="AG40" s="13"/>
      <c r="AH40" s="11"/>
      <c r="AI40" s="11"/>
      <c r="AJ40" s="112"/>
      <c r="AK40" s="74">
        <f t="shared" si="6"/>
        <v>0</v>
      </c>
      <c r="AL40" s="77">
        <v>0</v>
      </c>
      <c r="AM40" s="77">
        <v>0</v>
      </c>
      <c r="AN40" s="77">
        <v>0</v>
      </c>
      <c r="AO40" s="77">
        <v>0</v>
      </c>
      <c r="AP40" s="82">
        <v>0</v>
      </c>
      <c r="AQ40" s="80">
        <v>0</v>
      </c>
      <c r="AR40" s="81">
        <v>35</v>
      </c>
      <c r="AS40" s="95"/>
      <c r="AT40" s="96"/>
      <c r="AU40" s="96"/>
      <c r="AV40" s="97"/>
      <c r="AW40" s="74">
        <f t="shared" si="7"/>
        <v>0</v>
      </c>
      <c r="AX40" s="95"/>
      <c r="AY40" s="96"/>
      <c r="AZ40" s="96"/>
      <c r="BA40" s="97"/>
      <c r="BB40" s="74">
        <f t="shared" si="8"/>
        <v>0</v>
      </c>
      <c r="BC40" s="95"/>
      <c r="BD40" s="96"/>
      <c r="BE40" s="96"/>
      <c r="BF40" s="97"/>
      <c r="BG40" s="74">
        <f t="shared" si="9"/>
        <v>0</v>
      </c>
      <c r="BH40" s="95"/>
      <c r="BI40" s="96"/>
      <c r="BJ40" s="96"/>
      <c r="BK40" s="97"/>
      <c r="BL40" s="74">
        <f t="shared" si="10"/>
        <v>0</v>
      </c>
      <c r="BM40" s="95"/>
      <c r="BN40" s="96"/>
      <c r="BO40" s="96"/>
      <c r="BP40" s="97"/>
      <c r="BQ40" s="74">
        <f t="shared" si="11"/>
        <v>0</v>
      </c>
      <c r="BR40" s="95"/>
      <c r="BS40" s="96"/>
      <c r="BT40" s="96"/>
      <c r="BU40" s="97"/>
      <c r="BV40" s="74">
        <f t="shared" si="12"/>
        <v>0</v>
      </c>
      <c r="BW40" s="95"/>
      <c r="BX40" s="96"/>
      <c r="BY40" s="96"/>
      <c r="BZ40" s="97"/>
      <c r="CA40" s="76">
        <f t="shared" si="13"/>
        <v>0</v>
      </c>
      <c r="CB40" s="78">
        <v>0</v>
      </c>
      <c r="CC40" s="78">
        <v>0</v>
      </c>
      <c r="CD40" s="78">
        <v>0</v>
      </c>
      <c r="CE40" s="78">
        <v>0</v>
      </c>
      <c r="CF40" s="79">
        <v>0</v>
      </c>
      <c r="CG40" s="111">
        <v>0</v>
      </c>
      <c r="CH40" s="84">
        <v>35</v>
      </c>
      <c r="CI40" s="85">
        <f t="shared" si="14"/>
        <v>0</v>
      </c>
      <c r="CJ40" s="86">
        <v>36</v>
      </c>
    </row>
    <row r="41" spans="1:88" ht="16.5" customHeight="1">
      <c r="A41" s="120">
        <v>37</v>
      </c>
      <c r="B41" s="87" t="s">
        <v>38</v>
      </c>
      <c r="C41" s="121"/>
      <c r="D41" s="122"/>
      <c r="E41" s="122"/>
      <c r="F41" s="123"/>
      <c r="G41" s="124">
        <f t="shared" si="0"/>
        <v>0</v>
      </c>
      <c r="H41" s="125"/>
      <c r="I41" s="122"/>
      <c r="J41" s="122"/>
      <c r="K41" s="123"/>
      <c r="L41" s="126">
        <f t="shared" si="1"/>
        <v>0</v>
      </c>
      <c r="M41" s="125"/>
      <c r="N41" s="122"/>
      <c r="O41" s="122"/>
      <c r="P41" s="123"/>
      <c r="Q41" s="127">
        <f t="shared" si="2"/>
        <v>0</v>
      </c>
      <c r="R41" s="125"/>
      <c r="S41" s="122"/>
      <c r="T41" s="122"/>
      <c r="U41" s="123"/>
      <c r="V41" s="126">
        <f t="shared" si="3"/>
        <v>0</v>
      </c>
      <c r="W41" s="125"/>
      <c r="X41" s="122"/>
      <c r="Y41" s="122"/>
      <c r="Z41" s="123"/>
      <c r="AA41" s="126">
        <f t="shared" si="4"/>
        <v>0</v>
      </c>
      <c r="AB41" s="125"/>
      <c r="AC41" s="122"/>
      <c r="AD41" s="122"/>
      <c r="AE41" s="123"/>
      <c r="AF41" s="128">
        <f t="shared" si="5"/>
        <v>0</v>
      </c>
      <c r="AG41" s="125"/>
      <c r="AH41" s="122"/>
      <c r="AI41" s="122"/>
      <c r="AJ41" s="123"/>
      <c r="AK41" s="126">
        <f t="shared" si="6"/>
        <v>0</v>
      </c>
      <c r="AL41" s="129">
        <v>0</v>
      </c>
      <c r="AM41" s="129">
        <v>0</v>
      </c>
      <c r="AN41" s="129">
        <v>0</v>
      </c>
      <c r="AO41" s="129">
        <v>0</v>
      </c>
      <c r="AP41" s="130">
        <v>0</v>
      </c>
      <c r="AQ41" s="131">
        <v>0</v>
      </c>
      <c r="AR41" s="132">
        <v>37</v>
      </c>
      <c r="AS41" s="125"/>
      <c r="AT41" s="122"/>
      <c r="AU41" s="122"/>
      <c r="AV41" s="123"/>
      <c r="AW41" s="126">
        <f t="shared" si="7"/>
        <v>0</v>
      </c>
      <c r="AX41" s="125"/>
      <c r="AY41" s="122"/>
      <c r="AZ41" s="122"/>
      <c r="BA41" s="123"/>
      <c r="BB41" s="126">
        <f t="shared" si="8"/>
        <v>0</v>
      </c>
      <c r="BC41" s="125"/>
      <c r="BD41" s="122"/>
      <c r="BE41" s="122"/>
      <c r="BF41" s="123"/>
      <c r="BG41" s="126">
        <f t="shared" si="9"/>
        <v>0</v>
      </c>
      <c r="BH41" s="125"/>
      <c r="BI41" s="122"/>
      <c r="BJ41" s="122"/>
      <c r="BK41" s="123"/>
      <c r="BL41" s="126">
        <f t="shared" si="10"/>
        <v>0</v>
      </c>
      <c r="BM41" s="125"/>
      <c r="BN41" s="122"/>
      <c r="BO41" s="122"/>
      <c r="BP41" s="123"/>
      <c r="BQ41" s="126">
        <f t="shared" si="11"/>
        <v>0</v>
      </c>
      <c r="BR41" s="125"/>
      <c r="BS41" s="122"/>
      <c r="BT41" s="122"/>
      <c r="BU41" s="123"/>
      <c r="BV41" s="126">
        <f t="shared" si="12"/>
        <v>0</v>
      </c>
      <c r="BW41" s="125"/>
      <c r="BX41" s="122"/>
      <c r="BY41" s="122"/>
      <c r="BZ41" s="123"/>
      <c r="CA41" s="128">
        <f t="shared" si="13"/>
        <v>0</v>
      </c>
      <c r="CB41" s="129">
        <v>0</v>
      </c>
      <c r="CC41" s="129">
        <v>0</v>
      </c>
      <c r="CD41" s="129">
        <v>0</v>
      </c>
      <c r="CE41" s="129">
        <v>0</v>
      </c>
      <c r="CF41" s="130">
        <v>0</v>
      </c>
      <c r="CG41" s="111">
        <v>0</v>
      </c>
      <c r="CH41" s="133">
        <v>36</v>
      </c>
      <c r="CI41" s="134">
        <f t="shared" si="14"/>
        <v>0</v>
      </c>
      <c r="CJ41" s="135">
        <v>37</v>
      </c>
    </row>
  </sheetData>
  <sheetProtection selectLockedCells="1" selectUnlockedCells="1"/>
  <mergeCells count="50">
    <mergeCell ref="AG4:AJ4"/>
    <mergeCell ref="AS4:AV4"/>
    <mergeCell ref="AX4:BA4"/>
    <mergeCell ref="BC4:BF4"/>
    <mergeCell ref="BH4:BK4"/>
    <mergeCell ref="BM4:BP4"/>
    <mergeCell ref="CC3:CC4"/>
    <mergeCell ref="CD3:CD4"/>
    <mergeCell ref="CE3:CE4"/>
    <mergeCell ref="CF3:CF4"/>
    <mergeCell ref="C4:F4"/>
    <mergeCell ref="H4:K4"/>
    <mergeCell ref="M4:P4"/>
    <mergeCell ref="R4:U4"/>
    <mergeCell ref="W4:Z4"/>
    <mergeCell ref="AB4:AE4"/>
    <mergeCell ref="BC3:BG3"/>
    <mergeCell ref="BH3:BL3"/>
    <mergeCell ref="BM3:BQ3"/>
    <mergeCell ref="BR3:BV3"/>
    <mergeCell ref="BW3:CA3"/>
    <mergeCell ref="CB3:CB4"/>
    <mergeCell ref="BR4:BU4"/>
    <mergeCell ref="BW4:BZ4"/>
    <mergeCell ref="AM3:AM4"/>
    <mergeCell ref="AN3:AN4"/>
    <mergeCell ref="AO3:AO4"/>
    <mergeCell ref="AP3:AP4"/>
    <mergeCell ref="AS3:AW3"/>
    <mergeCell ref="AX3:BB3"/>
    <mergeCell ref="CG2:CG4"/>
    <mergeCell ref="CH2:CH4"/>
    <mergeCell ref="C3:G3"/>
    <mergeCell ref="H3:L3"/>
    <mergeCell ref="M3:Q3"/>
    <mergeCell ref="R3:V3"/>
    <mergeCell ref="W3:AA3"/>
    <mergeCell ref="AB3:AF3"/>
    <mergeCell ref="AG3:AK3"/>
    <mergeCell ref="AL3:AL4"/>
    <mergeCell ref="A1:A3"/>
    <mergeCell ref="B1:B3"/>
    <mergeCell ref="C1:AR1"/>
    <mergeCell ref="AS1:CH1"/>
    <mergeCell ref="CI1:CI4"/>
    <mergeCell ref="CJ1:CJ4"/>
    <mergeCell ref="C2:AP2"/>
    <mergeCell ref="AQ2:AQ4"/>
    <mergeCell ref="AR2:AR4"/>
    <mergeCell ref="AS2:CF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N40"/>
  <sheetViews>
    <sheetView topLeftCell="C1" workbookViewId="0">
      <selection activeCell="AN14" sqref="AN14"/>
    </sheetView>
  </sheetViews>
  <sheetFormatPr defaultRowHeight="15"/>
  <cols>
    <col min="1" max="1" width="4.140625" style="136" customWidth="1"/>
    <col min="2" max="2" width="22.5703125" style="137" customWidth="1"/>
    <col min="3" max="6" width="3.28515625" style="138" customWidth="1"/>
    <col min="7" max="7" width="4.140625" style="138" customWidth="1"/>
    <col min="8" max="11" width="3.28515625" style="138" customWidth="1"/>
    <col min="12" max="12" width="4.140625" style="138" customWidth="1"/>
    <col min="13" max="16" width="3.28515625" style="138" customWidth="1"/>
    <col min="17" max="17" width="4.140625" style="138" customWidth="1"/>
    <col min="18" max="21" width="3.28515625" style="138" customWidth="1"/>
    <col min="22" max="22" width="4.140625" style="138" customWidth="1"/>
    <col min="23" max="26" width="3.28515625" style="138" customWidth="1"/>
    <col min="27" max="27" width="4.140625" style="138" customWidth="1"/>
    <col min="28" max="31" width="4.7109375" style="138" customWidth="1"/>
    <col min="32" max="32" width="8.7109375" style="138" customWidth="1"/>
    <col min="33" max="33" width="6.28515625" style="138" customWidth="1"/>
    <col min="34" max="37" width="3.28515625" style="138" customWidth="1"/>
    <col min="38" max="38" width="4.140625" style="138" customWidth="1"/>
    <col min="39" max="42" width="3.28515625" style="138" customWidth="1"/>
    <col min="43" max="43" width="4.140625" style="138" customWidth="1"/>
    <col min="44" max="47" width="3.28515625" style="138" customWidth="1"/>
    <col min="48" max="48" width="4.140625" style="138" customWidth="1"/>
    <col min="49" max="52" width="3.28515625" style="138" customWidth="1"/>
    <col min="53" max="53" width="4" style="138" customWidth="1"/>
    <col min="54" max="57" width="3.28515625" style="138" customWidth="1"/>
    <col min="58" max="58" width="4" style="138" customWidth="1"/>
    <col min="59" max="61" width="4.7109375" style="139" customWidth="1"/>
    <col min="62" max="62" width="4.7109375" style="138" customWidth="1"/>
    <col min="63" max="63" width="9.7109375" style="138" customWidth="1"/>
    <col min="64" max="64" width="6.28515625" style="138" customWidth="1"/>
    <col min="65" max="65" width="12.5703125" style="138" customWidth="1"/>
    <col min="66" max="66" width="7.5703125" style="138" customWidth="1"/>
    <col min="67" max="16384" width="9.140625" style="138"/>
  </cols>
  <sheetData>
    <row r="1" spans="1:66" ht="17.25" customHeight="1">
      <c r="A1" s="299" t="s">
        <v>0</v>
      </c>
      <c r="B1" s="300" t="s">
        <v>1</v>
      </c>
      <c r="C1" s="301" t="s">
        <v>87</v>
      </c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293" t="s">
        <v>88</v>
      </c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4" t="s">
        <v>89</v>
      </c>
      <c r="BN1" s="294" t="s">
        <v>67</v>
      </c>
    </row>
    <row r="2" spans="1:66" ht="17.25" customHeight="1">
      <c r="A2" s="299"/>
      <c r="B2" s="300"/>
      <c r="C2" s="293" t="s">
        <v>68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302" t="s">
        <v>69</v>
      </c>
      <c r="AG2" s="302" t="s">
        <v>70</v>
      </c>
      <c r="AH2" s="303" t="s">
        <v>68</v>
      </c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294" t="s">
        <v>69</v>
      </c>
      <c r="BL2" s="294" t="s">
        <v>70</v>
      </c>
      <c r="BM2" s="294"/>
      <c r="BN2" s="294"/>
    </row>
    <row r="3" spans="1:66" ht="54" customHeight="1">
      <c r="A3" s="299"/>
      <c r="B3" s="300"/>
      <c r="C3" s="304" t="s">
        <v>71</v>
      </c>
      <c r="D3" s="304"/>
      <c r="E3" s="304"/>
      <c r="F3" s="304"/>
      <c r="G3" s="304"/>
      <c r="H3" s="304" t="s">
        <v>72</v>
      </c>
      <c r="I3" s="304"/>
      <c r="J3" s="304"/>
      <c r="K3" s="304"/>
      <c r="L3" s="304"/>
      <c r="M3" s="304" t="s">
        <v>73</v>
      </c>
      <c r="N3" s="304"/>
      <c r="O3" s="304"/>
      <c r="P3" s="304"/>
      <c r="Q3" s="304"/>
      <c r="R3" s="295" t="s">
        <v>74</v>
      </c>
      <c r="S3" s="295"/>
      <c r="T3" s="295"/>
      <c r="U3" s="295"/>
      <c r="V3" s="295"/>
      <c r="W3" s="295" t="s">
        <v>75</v>
      </c>
      <c r="X3" s="295"/>
      <c r="Y3" s="295"/>
      <c r="Z3" s="295"/>
      <c r="AA3" s="295"/>
      <c r="AB3" s="305" t="s">
        <v>78</v>
      </c>
      <c r="AC3" s="294" t="s">
        <v>90</v>
      </c>
      <c r="AD3" s="294" t="s">
        <v>91</v>
      </c>
      <c r="AE3" s="294" t="s">
        <v>92</v>
      </c>
      <c r="AF3" s="302"/>
      <c r="AG3" s="302"/>
      <c r="AH3" s="295" t="s">
        <v>71</v>
      </c>
      <c r="AI3" s="295"/>
      <c r="AJ3" s="295"/>
      <c r="AK3" s="295"/>
      <c r="AL3" s="295"/>
      <c r="AM3" s="295" t="s">
        <v>72</v>
      </c>
      <c r="AN3" s="295"/>
      <c r="AO3" s="295"/>
      <c r="AP3" s="295"/>
      <c r="AQ3" s="295"/>
      <c r="AR3" s="295" t="s">
        <v>73</v>
      </c>
      <c r="AS3" s="295"/>
      <c r="AT3" s="295"/>
      <c r="AU3" s="295"/>
      <c r="AV3" s="295"/>
      <c r="AW3" s="304" t="s">
        <v>74</v>
      </c>
      <c r="AX3" s="304"/>
      <c r="AY3" s="304"/>
      <c r="AZ3" s="304"/>
      <c r="BA3" s="304"/>
      <c r="BB3" s="295" t="s">
        <v>75</v>
      </c>
      <c r="BC3" s="295"/>
      <c r="BD3" s="295"/>
      <c r="BE3" s="295"/>
      <c r="BF3" s="295"/>
      <c r="BG3" s="305" t="s">
        <v>78</v>
      </c>
      <c r="BH3" s="294" t="s">
        <v>90</v>
      </c>
      <c r="BI3" s="294" t="s">
        <v>91</v>
      </c>
      <c r="BJ3" s="294" t="s">
        <v>92</v>
      </c>
      <c r="BK3" s="294"/>
      <c r="BL3" s="294"/>
      <c r="BM3" s="294"/>
      <c r="BN3" s="294"/>
    </row>
    <row r="4" spans="1:66" ht="21.75" customHeight="1">
      <c r="A4" s="299"/>
      <c r="B4" s="300"/>
      <c r="C4" s="295" t="s">
        <v>84</v>
      </c>
      <c r="D4" s="295"/>
      <c r="E4" s="295"/>
      <c r="F4" s="295"/>
      <c r="G4" s="140" t="s">
        <v>85</v>
      </c>
      <c r="H4" s="295" t="s">
        <v>84</v>
      </c>
      <c r="I4" s="295"/>
      <c r="J4" s="295"/>
      <c r="K4" s="295"/>
      <c r="L4" s="140" t="s">
        <v>85</v>
      </c>
      <c r="M4" s="295" t="s">
        <v>84</v>
      </c>
      <c r="N4" s="295"/>
      <c r="O4" s="295"/>
      <c r="P4" s="295"/>
      <c r="Q4" s="140" t="s">
        <v>85</v>
      </c>
      <c r="R4" s="295" t="s">
        <v>84</v>
      </c>
      <c r="S4" s="295"/>
      <c r="T4" s="295"/>
      <c r="U4" s="295"/>
      <c r="V4" s="140" t="s">
        <v>85</v>
      </c>
      <c r="W4" s="295" t="s">
        <v>84</v>
      </c>
      <c r="X4" s="295"/>
      <c r="Y4" s="295"/>
      <c r="Z4" s="295"/>
      <c r="AA4" s="141" t="s">
        <v>85</v>
      </c>
      <c r="AB4" s="305"/>
      <c r="AC4" s="294"/>
      <c r="AD4" s="294"/>
      <c r="AE4" s="294"/>
      <c r="AF4" s="302"/>
      <c r="AG4" s="302"/>
      <c r="AH4" s="295" t="s">
        <v>84</v>
      </c>
      <c r="AI4" s="295"/>
      <c r="AJ4" s="295"/>
      <c r="AK4" s="295"/>
      <c r="AL4" s="140" t="s">
        <v>85</v>
      </c>
      <c r="AM4" s="304" t="s">
        <v>84</v>
      </c>
      <c r="AN4" s="304"/>
      <c r="AO4" s="304"/>
      <c r="AP4" s="304"/>
      <c r="AQ4" s="142" t="s">
        <v>85</v>
      </c>
      <c r="AR4" s="295" t="s">
        <v>84</v>
      </c>
      <c r="AS4" s="295"/>
      <c r="AT4" s="295"/>
      <c r="AU4" s="295"/>
      <c r="AV4" s="140" t="s">
        <v>85</v>
      </c>
      <c r="AW4" s="304" t="s">
        <v>84</v>
      </c>
      <c r="AX4" s="304"/>
      <c r="AY4" s="304"/>
      <c r="AZ4" s="304"/>
      <c r="BA4" s="140" t="s">
        <v>85</v>
      </c>
      <c r="BB4" s="295" t="s">
        <v>84</v>
      </c>
      <c r="BC4" s="295"/>
      <c r="BD4" s="295"/>
      <c r="BE4" s="295"/>
      <c r="BF4" s="44" t="s">
        <v>85</v>
      </c>
      <c r="BG4" s="305"/>
      <c r="BH4" s="294"/>
      <c r="BI4" s="294"/>
      <c r="BJ4" s="294"/>
      <c r="BK4" s="294"/>
      <c r="BL4" s="294"/>
      <c r="BM4" s="294"/>
      <c r="BN4" s="294"/>
    </row>
    <row r="5" spans="1:66" ht="16.5" customHeight="1">
      <c r="A5" s="45">
        <v>1</v>
      </c>
      <c r="B5" s="143" t="s">
        <v>24</v>
      </c>
      <c r="C5" s="144">
        <v>150</v>
      </c>
      <c r="D5" s="145">
        <v>134</v>
      </c>
      <c r="E5" s="145">
        <v>126</v>
      </c>
      <c r="F5" s="146">
        <v>124</v>
      </c>
      <c r="G5" s="147">
        <f t="shared" ref="G5:G40" si="0">C5+D5+E5+F5</f>
        <v>534</v>
      </c>
      <c r="H5" s="144">
        <v>124</v>
      </c>
      <c r="I5" s="145">
        <v>113</v>
      </c>
      <c r="J5" s="145">
        <v>108</v>
      </c>
      <c r="K5" s="146">
        <v>90</v>
      </c>
      <c r="L5" s="147">
        <f t="shared" ref="L5:L40" si="1">H5+I5+J5+K5</f>
        <v>435</v>
      </c>
      <c r="M5" s="144">
        <v>124</v>
      </c>
      <c r="N5" s="145">
        <v>114</v>
      </c>
      <c r="O5" s="145">
        <v>112</v>
      </c>
      <c r="P5" s="146">
        <v>107</v>
      </c>
      <c r="Q5" s="147">
        <f t="shared" ref="Q5:Q40" si="2">M5+N5+O5+P5</f>
        <v>457</v>
      </c>
      <c r="R5" s="144">
        <v>124</v>
      </c>
      <c r="S5" s="145">
        <v>115</v>
      </c>
      <c r="T5" s="145">
        <v>113</v>
      </c>
      <c r="U5" s="146">
        <v>110</v>
      </c>
      <c r="V5" s="147">
        <f t="shared" ref="V5:V40" si="3">R5+S5+T5+U5</f>
        <v>462</v>
      </c>
      <c r="W5" s="144">
        <v>137</v>
      </c>
      <c r="X5" s="145">
        <v>132</v>
      </c>
      <c r="Y5" s="145">
        <v>71.5</v>
      </c>
      <c r="Z5" s="146">
        <v>70</v>
      </c>
      <c r="AA5" s="110">
        <f t="shared" ref="AA5:AA40" si="4">W5+X5+Y5+Z5</f>
        <v>410.5</v>
      </c>
      <c r="AB5" s="148">
        <v>360</v>
      </c>
      <c r="AC5" s="149">
        <v>225</v>
      </c>
      <c r="AD5" s="150">
        <v>360</v>
      </c>
      <c r="AE5" s="150">
        <v>390</v>
      </c>
      <c r="AF5" s="151">
        <f>AE5+AD5+AB5+V5+Q5+L5+G5</f>
        <v>2998</v>
      </c>
      <c r="AG5" s="152">
        <v>2</v>
      </c>
      <c r="AH5" s="144">
        <v>150</v>
      </c>
      <c r="AI5" s="145">
        <v>143</v>
      </c>
      <c r="AJ5" s="145">
        <v>137</v>
      </c>
      <c r="AK5" s="146">
        <v>134</v>
      </c>
      <c r="AL5" s="55">
        <f t="shared" ref="AL5:AL40" si="5">AH5+AI5+AJ5+AK5</f>
        <v>564</v>
      </c>
      <c r="AM5" s="51">
        <v>132</v>
      </c>
      <c r="AN5" s="52">
        <v>130</v>
      </c>
      <c r="AO5" s="52">
        <v>128</v>
      </c>
      <c r="AP5" s="53">
        <v>124</v>
      </c>
      <c r="AQ5" s="55">
        <f t="shared" ref="AQ5:AQ40" si="6">AM5+AN5+AO5+AP5</f>
        <v>514</v>
      </c>
      <c r="AR5" s="153">
        <v>143</v>
      </c>
      <c r="AS5" s="145">
        <v>140</v>
      </c>
      <c r="AT5" s="145">
        <v>137</v>
      </c>
      <c r="AU5" s="154">
        <v>126</v>
      </c>
      <c r="AV5" s="55">
        <f t="shared" ref="AV5:AV40" si="7">AU5+AT5+AS5+AR5</f>
        <v>546</v>
      </c>
      <c r="AW5" s="51">
        <v>143</v>
      </c>
      <c r="AX5" s="52">
        <v>140</v>
      </c>
      <c r="AY5" s="52">
        <v>137</v>
      </c>
      <c r="AZ5" s="53">
        <v>134</v>
      </c>
      <c r="BA5" s="55">
        <f t="shared" ref="BA5:BA40" si="8">AW5+AX5+AY5+AZ5</f>
        <v>554</v>
      </c>
      <c r="BB5" s="144"/>
      <c r="BC5" s="145"/>
      <c r="BD5" s="145"/>
      <c r="BE5" s="146"/>
      <c r="BF5" s="56">
        <f t="shared" ref="BF5:BF40" si="9">BB5+BC5+BD5+BE5</f>
        <v>0</v>
      </c>
      <c r="BG5" s="150">
        <v>450</v>
      </c>
      <c r="BH5" s="150">
        <v>225</v>
      </c>
      <c r="BI5" s="149">
        <v>0</v>
      </c>
      <c r="BJ5" s="150">
        <v>195</v>
      </c>
      <c r="BK5" s="155">
        <f>BJ5+BH5+BG5+BA5+AV5+AQ5+AL5</f>
        <v>3048</v>
      </c>
      <c r="BL5" s="152">
        <v>1</v>
      </c>
      <c r="BM5" s="152">
        <f t="shared" ref="BM5:BM40" si="10">AF5+BK5</f>
        <v>6046</v>
      </c>
      <c r="BN5" s="156">
        <v>1</v>
      </c>
    </row>
    <row r="6" spans="1:66" ht="16.5" customHeight="1">
      <c r="A6" s="157">
        <v>2</v>
      </c>
      <c r="B6" s="158" t="s">
        <v>22</v>
      </c>
      <c r="C6" s="88">
        <v>137</v>
      </c>
      <c r="D6" s="89">
        <v>122</v>
      </c>
      <c r="E6" s="89">
        <v>96</v>
      </c>
      <c r="F6" s="90">
        <v>95</v>
      </c>
      <c r="G6" s="147">
        <f t="shared" si="0"/>
        <v>450</v>
      </c>
      <c r="H6" s="88">
        <v>128</v>
      </c>
      <c r="I6" s="89">
        <v>115</v>
      </c>
      <c r="J6" s="89">
        <v>103</v>
      </c>
      <c r="K6" s="90">
        <v>102</v>
      </c>
      <c r="L6" s="147">
        <f t="shared" si="1"/>
        <v>448</v>
      </c>
      <c r="M6" s="88">
        <v>140</v>
      </c>
      <c r="N6" s="89">
        <v>116</v>
      </c>
      <c r="O6" s="89">
        <v>104</v>
      </c>
      <c r="P6" s="90">
        <v>103</v>
      </c>
      <c r="Q6" s="147">
        <f t="shared" si="2"/>
        <v>463</v>
      </c>
      <c r="R6" s="88">
        <v>150</v>
      </c>
      <c r="S6" s="89">
        <v>116</v>
      </c>
      <c r="T6" s="89"/>
      <c r="U6" s="90"/>
      <c r="V6" s="147">
        <f t="shared" si="3"/>
        <v>266</v>
      </c>
      <c r="W6" s="88">
        <v>126</v>
      </c>
      <c r="X6" s="89">
        <v>115</v>
      </c>
      <c r="Y6" s="89"/>
      <c r="Z6" s="90"/>
      <c r="AA6" s="110">
        <f t="shared" si="4"/>
        <v>241</v>
      </c>
      <c r="AB6" s="159">
        <v>330</v>
      </c>
      <c r="AC6" s="78">
        <v>210</v>
      </c>
      <c r="AD6" s="79">
        <v>0</v>
      </c>
      <c r="AE6" s="78">
        <v>450</v>
      </c>
      <c r="AF6" s="80">
        <f>AE6+AC6+AB6+V6+Q6+L6+G6</f>
        <v>2617</v>
      </c>
      <c r="AG6" s="160">
        <v>4</v>
      </c>
      <c r="AH6" s="88">
        <v>114</v>
      </c>
      <c r="AI6" s="89">
        <v>110</v>
      </c>
      <c r="AJ6" s="89">
        <v>107</v>
      </c>
      <c r="AK6" s="90">
        <v>105</v>
      </c>
      <c r="AL6" s="75">
        <f t="shared" si="5"/>
        <v>436</v>
      </c>
      <c r="AM6" s="88">
        <v>140</v>
      </c>
      <c r="AN6" s="89">
        <v>126</v>
      </c>
      <c r="AO6" s="89"/>
      <c r="AP6" s="90"/>
      <c r="AQ6" s="74">
        <f t="shared" si="6"/>
        <v>266</v>
      </c>
      <c r="AR6" s="161">
        <v>128</v>
      </c>
      <c r="AS6" s="89">
        <v>124</v>
      </c>
      <c r="AT6" s="89"/>
      <c r="AU6" s="90"/>
      <c r="AV6" s="75">
        <f t="shared" si="7"/>
        <v>252</v>
      </c>
      <c r="AW6" s="88">
        <v>130</v>
      </c>
      <c r="AX6" s="89">
        <v>120</v>
      </c>
      <c r="AY6" s="89"/>
      <c r="AZ6" s="90"/>
      <c r="BA6" s="110">
        <f t="shared" si="8"/>
        <v>250</v>
      </c>
      <c r="BB6" s="88">
        <v>150</v>
      </c>
      <c r="BC6" s="89">
        <v>140</v>
      </c>
      <c r="BD6" s="89"/>
      <c r="BE6" s="90"/>
      <c r="BF6" s="75">
        <f t="shared" si="9"/>
        <v>290</v>
      </c>
      <c r="BG6" s="94">
        <v>420</v>
      </c>
      <c r="BH6" s="103">
        <v>210</v>
      </c>
      <c r="BI6" s="94">
        <v>450</v>
      </c>
      <c r="BJ6" s="78">
        <v>450</v>
      </c>
      <c r="BK6" s="162">
        <f>BJ6+BI6+BG6+BF6+AV6+AQ6+AL6</f>
        <v>2564</v>
      </c>
      <c r="BL6" s="160">
        <v>3</v>
      </c>
      <c r="BM6" s="152">
        <f t="shared" si="10"/>
        <v>5181</v>
      </c>
      <c r="BN6" s="163">
        <v>2</v>
      </c>
    </row>
    <row r="7" spans="1:66" ht="16.5" customHeight="1">
      <c r="A7" s="157">
        <v>3</v>
      </c>
      <c r="B7" s="164" t="s">
        <v>25</v>
      </c>
      <c r="C7" s="100">
        <v>65</v>
      </c>
      <c r="D7" s="96">
        <v>57.5</v>
      </c>
      <c r="E7" s="96">
        <v>101</v>
      </c>
      <c r="F7" s="97">
        <v>45.5</v>
      </c>
      <c r="G7" s="147">
        <f t="shared" si="0"/>
        <v>269</v>
      </c>
      <c r="H7" s="100">
        <v>97</v>
      </c>
      <c r="I7" s="96">
        <v>92</v>
      </c>
      <c r="J7" s="96">
        <v>84</v>
      </c>
      <c r="K7" s="97">
        <v>69</v>
      </c>
      <c r="L7" s="147">
        <f t="shared" si="1"/>
        <v>342</v>
      </c>
      <c r="M7" s="95">
        <v>105</v>
      </c>
      <c r="N7" s="96">
        <v>100</v>
      </c>
      <c r="O7" s="96">
        <v>95</v>
      </c>
      <c r="P7" s="97">
        <v>67</v>
      </c>
      <c r="Q7" s="147">
        <f t="shared" si="2"/>
        <v>367</v>
      </c>
      <c r="R7" s="95">
        <v>104</v>
      </c>
      <c r="S7" s="96">
        <v>68.5</v>
      </c>
      <c r="T7" s="96"/>
      <c r="U7" s="97"/>
      <c r="V7" s="165">
        <f t="shared" si="3"/>
        <v>172.5</v>
      </c>
      <c r="W7" s="95">
        <v>134</v>
      </c>
      <c r="X7" s="96">
        <v>116</v>
      </c>
      <c r="Y7" s="96"/>
      <c r="Z7" s="97"/>
      <c r="AA7" s="75">
        <f t="shared" si="4"/>
        <v>250</v>
      </c>
      <c r="AB7" s="166">
        <v>290</v>
      </c>
      <c r="AC7" s="79">
        <v>155</v>
      </c>
      <c r="AD7" s="78">
        <v>420</v>
      </c>
      <c r="AE7" s="78">
        <v>420</v>
      </c>
      <c r="AF7" s="80">
        <f>AE7+AD7+AB7+AA7+Q7+L7+G7</f>
        <v>2358</v>
      </c>
      <c r="AG7" s="160">
        <v>6</v>
      </c>
      <c r="AH7" s="95">
        <v>122</v>
      </c>
      <c r="AI7" s="96">
        <v>118</v>
      </c>
      <c r="AJ7" s="96">
        <v>106</v>
      </c>
      <c r="AK7" s="97">
        <v>99</v>
      </c>
      <c r="AL7" s="75">
        <f t="shared" si="5"/>
        <v>445</v>
      </c>
      <c r="AM7" s="95">
        <v>116</v>
      </c>
      <c r="AN7" s="96">
        <v>109</v>
      </c>
      <c r="AO7" s="96">
        <v>108</v>
      </c>
      <c r="AP7" s="97">
        <v>103</v>
      </c>
      <c r="AQ7" s="74">
        <f t="shared" si="6"/>
        <v>436</v>
      </c>
      <c r="AR7" s="167">
        <v>118</v>
      </c>
      <c r="AS7" s="96">
        <v>113</v>
      </c>
      <c r="AT7" s="96">
        <v>94</v>
      </c>
      <c r="AU7" s="102">
        <v>90</v>
      </c>
      <c r="AV7" s="75">
        <f t="shared" si="7"/>
        <v>415</v>
      </c>
      <c r="AW7" s="100">
        <v>110</v>
      </c>
      <c r="AX7" s="99">
        <v>109</v>
      </c>
      <c r="AY7" s="99">
        <v>107</v>
      </c>
      <c r="AZ7" s="102">
        <v>104</v>
      </c>
      <c r="BA7" s="75">
        <f t="shared" si="8"/>
        <v>430</v>
      </c>
      <c r="BB7" s="95">
        <v>146</v>
      </c>
      <c r="BC7" s="96">
        <v>137</v>
      </c>
      <c r="BD7" s="96"/>
      <c r="BE7" s="97"/>
      <c r="BF7" s="110">
        <f t="shared" si="9"/>
        <v>283</v>
      </c>
      <c r="BG7" s="78">
        <v>250</v>
      </c>
      <c r="BH7" s="79">
        <v>155</v>
      </c>
      <c r="BI7" s="78">
        <v>390</v>
      </c>
      <c r="BJ7" s="78">
        <v>252</v>
      </c>
      <c r="BK7" s="168">
        <f>BJ7+BI7+BG7+BA7+AV7+AQ7+AL7</f>
        <v>2618</v>
      </c>
      <c r="BL7" s="160">
        <v>2</v>
      </c>
      <c r="BM7" s="152">
        <f t="shared" si="10"/>
        <v>4976</v>
      </c>
      <c r="BN7" s="163">
        <v>3</v>
      </c>
    </row>
    <row r="8" spans="1:66" ht="16.5" customHeight="1">
      <c r="A8" s="157">
        <v>4</v>
      </c>
      <c r="B8" s="164" t="s">
        <v>19</v>
      </c>
      <c r="C8" s="21">
        <v>143</v>
      </c>
      <c r="D8" s="22">
        <v>132</v>
      </c>
      <c r="E8" s="22">
        <v>118</v>
      </c>
      <c r="F8" s="72">
        <v>113</v>
      </c>
      <c r="G8" s="147">
        <f t="shared" si="0"/>
        <v>506</v>
      </c>
      <c r="H8" s="21">
        <v>134</v>
      </c>
      <c r="I8" s="22">
        <v>126</v>
      </c>
      <c r="J8" s="22">
        <v>122</v>
      </c>
      <c r="K8" s="72">
        <v>114</v>
      </c>
      <c r="L8" s="147">
        <f t="shared" si="1"/>
        <v>496</v>
      </c>
      <c r="M8" s="21">
        <v>143</v>
      </c>
      <c r="N8" s="22">
        <v>130</v>
      </c>
      <c r="O8" s="22">
        <v>128</v>
      </c>
      <c r="P8" s="72">
        <v>122</v>
      </c>
      <c r="Q8" s="147">
        <f t="shared" si="2"/>
        <v>523</v>
      </c>
      <c r="R8" s="21">
        <v>140</v>
      </c>
      <c r="S8" s="22">
        <v>134</v>
      </c>
      <c r="T8" s="22">
        <v>132</v>
      </c>
      <c r="U8" s="72">
        <v>122</v>
      </c>
      <c r="V8" s="147">
        <f t="shared" si="3"/>
        <v>528</v>
      </c>
      <c r="W8" s="21">
        <v>150</v>
      </c>
      <c r="X8" s="22">
        <v>146</v>
      </c>
      <c r="Y8" s="22"/>
      <c r="Z8" s="72"/>
      <c r="AA8" s="110">
        <f t="shared" si="4"/>
        <v>296</v>
      </c>
      <c r="AB8" s="169">
        <v>390</v>
      </c>
      <c r="AC8" s="79">
        <v>165</v>
      </c>
      <c r="AD8" s="78">
        <v>450</v>
      </c>
      <c r="AE8" s="78">
        <v>330</v>
      </c>
      <c r="AF8" s="80">
        <f>G8+L8+Q8+V8+AB8+AD8+AE8</f>
        <v>3223</v>
      </c>
      <c r="AG8" s="152">
        <v>1</v>
      </c>
      <c r="AH8" s="21">
        <v>113</v>
      </c>
      <c r="AI8" s="22">
        <v>52</v>
      </c>
      <c r="AJ8" s="22">
        <v>46</v>
      </c>
      <c r="AK8" s="72"/>
      <c r="AL8" s="75">
        <f t="shared" si="5"/>
        <v>211</v>
      </c>
      <c r="AM8" s="21">
        <v>115</v>
      </c>
      <c r="AN8" s="22">
        <v>104</v>
      </c>
      <c r="AO8" s="22">
        <v>45.5</v>
      </c>
      <c r="AP8" s="72"/>
      <c r="AQ8" s="74">
        <f t="shared" si="6"/>
        <v>264.5</v>
      </c>
      <c r="AR8" s="170">
        <v>104</v>
      </c>
      <c r="AS8" s="22">
        <v>103</v>
      </c>
      <c r="AT8" s="22">
        <v>47.5</v>
      </c>
      <c r="AU8" s="72"/>
      <c r="AV8" s="75">
        <f t="shared" si="7"/>
        <v>254.5</v>
      </c>
      <c r="AW8" s="21">
        <v>114</v>
      </c>
      <c r="AX8" s="22"/>
      <c r="AY8" s="22"/>
      <c r="AZ8" s="72"/>
      <c r="BA8" s="75">
        <f t="shared" si="8"/>
        <v>114</v>
      </c>
      <c r="BB8" s="21"/>
      <c r="BC8" s="22"/>
      <c r="BD8" s="22"/>
      <c r="BE8" s="72"/>
      <c r="BF8" s="110">
        <f t="shared" si="9"/>
        <v>0</v>
      </c>
      <c r="BG8" s="77">
        <v>290</v>
      </c>
      <c r="BH8" s="77">
        <v>0</v>
      </c>
      <c r="BI8" s="77">
        <v>0</v>
      </c>
      <c r="BJ8" s="79">
        <v>0</v>
      </c>
      <c r="BK8" s="171">
        <f>AL8+AQ8+AV8+BA8+BG8</f>
        <v>1134</v>
      </c>
      <c r="BL8" s="152">
        <v>9</v>
      </c>
      <c r="BM8" s="152">
        <f t="shared" si="10"/>
        <v>4357</v>
      </c>
      <c r="BN8" s="156">
        <v>4</v>
      </c>
    </row>
    <row r="9" spans="1:66" s="172" customFormat="1" ht="16.5" customHeight="1">
      <c r="A9" s="157">
        <v>5</v>
      </c>
      <c r="B9" s="164" t="s">
        <v>23</v>
      </c>
      <c r="C9" s="95">
        <v>109</v>
      </c>
      <c r="D9" s="96">
        <v>107</v>
      </c>
      <c r="E9" s="96">
        <v>86</v>
      </c>
      <c r="F9" s="97">
        <v>59</v>
      </c>
      <c r="G9" s="147">
        <f t="shared" si="0"/>
        <v>361</v>
      </c>
      <c r="H9" s="95">
        <v>143</v>
      </c>
      <c r="I9" s="96">
        <v>104</v>
      </c>
      <c r="J9" s="96">
        <v>83</v>
      </c>
      <c r="K9" s="97">
        <v>45.5</v>
      </c>
      <c r="L9" s="147">
        <f t="shared" si="1"/>
        <v>375.5</v>
      </c>
      <c r="M9" s="95">
        <v>146</v>
      </c>
      <c r="N9" s="96">
        <v>126</v>
      </c>
      <c r="O9" s="96">
        <v>99</v>
      </c>
      <c r="P9" s="97">
        <v>48.5</v>
      </c>
      <c r="Q9" s="147">
        <f t="shared" si="2"/>
        <v>419.5</v>
      </c>
      <c r="R9" s="95">
        <v>128</v>
      </c>
      <c r="S9" s="96">
        <v>126</v>
      </c>
      <c r="T9" s="96"/>
      <c r="U9" s="97"/>
      <c r="V9" s="147">
        <f t="shared" si="3"/>
        <v>254</v>
      </c>
      <c r="W9" s="95"/>
      <c r="X9" s="96"/>
      <c r="Y9" s="96"/>
      <c r="Z9" s="97"/>
      <c r="AA9" s="110">
        <f t="shared" si="4"/>
        <v>0</v>
      </c>
      <c r="AB9" s="166">
        <v>310</v>
      </c>
      <c r="AC9" s="78">
        <v>0</v>
      </c>
      <c r="AD9" s="78">
        <v>390</v>
      </c>
      <c r="AE9" s="79">
        <v>0</v>
      </c>
      <c r="AF9" s="80">
        <f>AD9+AB9+V9+Q9+L9+G9</f>
        <v>2110</v>
      </c>
      <c r="AG9" s="160">
        <v>7</v>
      </c>
      <c r="AH9" s="95">
        <v>146</v>
      </c>
      <c r="AI9" s="96">
        <v>124</v>
      </c>
      <c r="AJ9" s="96">
        <v>90</v>
      </c>
      <c r="AK9" s="97">
        <v>46</v>
      </c>
      <c r="AL9" s="75">
        <f t="shared" si="5"/>
        <v>406</v>
      </c>
      <c r="AM9" s="95">
        <v>146</v>
      </c>
      <c r="AN9" s="96">
        <v>106</v>
      </c>
      <c r="AO9" s="96">
        <v>84</v>
      </c>
      <c r="AP9" s="97"/>
      <c r="AQ9" s="74">
        <f t="shared" si="6"/>
        <v>336</v>
      </c>
      <c r="AR9" s="167">
        <v>150</v>
      </c>
      <c r="AS9" s="96">
        <v>115</v>
      </c>
      <c r="AT9" s="96">
        <v>88</v>
      </c>
      <c r="AU9" s="97"/>
      <c r="AV9" s="75">
        <f t="shared" si="7"/>
        <v>353</v>
      </c>
      <c r="AW9" s="95">
        <v>150</v>
      </c>
      <c r="AX9" s="96">
        <v>118</v>
      </c>
      <c r="AY9" s="96"/>
      <c r="AZ9" s="97"/>
      <c r="BA9" s="75">
        <f t="shared" si="8"/>
        <v>268</v>
      </c>
      <c r="BB9" s="95"/>
      <c r="BC9" s="96"/>
      <c r="BD9" s="96"/>
      <c r="BE9" s="97"/>
      <c r="BF9" s="110">
        <f t="shared" si="9"/>
        <v>0</v>
      </c>
      <c r="BG9" s="78">
        <v>310</v>
      </c>
      <c r="BH9" s="78">
        <v>165</v>
      </c>
      <c r="BI9" s="79">
        <v>0</v>
      </c>
      <c r="BJ9" s="78">
        <v>195</v>
      </c>
      <c r="BK9" s="162">
        <f>BJ9+BH9+BG9+BA9+AV9+AQ9+AL9</f>
        <v>2033</v>
      </c>
      <c r="BL9" s="160">
        <v>5</v>
      </c>
      <c r="BM9" s="152">
        <f t="shared" si="10"/>
        <v>4143</v>
      </c>
      <c r="BN9" s="163">
        <v>5</v>
      </c>
    </row>
    <row r="10" spans="1:66" ht="16.5" customHeight="1">
      <c r="A10" s="157">
        <v>6</v>
      </c>
      <c r="B10" s="164" t="s">
        <v>86</v>
      </c>
      <c r="C10" s="21">
        <v>146</v>
      </c>
      <c r="D10" s="22">
        <v>128</v>
      </c>
      <c r="E10" s="22">
        <v>104</v>
      </c>
      <c r="F10" s="72">
        <v>87</v>
      </c>
      <c r="G10" s="147">
        <f t="shared" si="0"/>
        <v>465</v>
      </c>
      <c r="H10" s="21">
        <v>140</v>
      </c>
      <c r="I10" s="22">
        <v>137</v>
      </c>
      <c r="J10" s="22">
        <v>118</v>
      </c>
      <c r="K10" s="72">
        <v>79</v>
      </c>
      <c r="L10" s="147">
        <f t="shared" si="1"/>
        <v>474</v>
      </c>
      <c r="M10" s="21">
        <v>137</v>
      </c>
      <c r="N10" s="22">
        <v>132</v>
      </c>
      <c r="O10" s="22">
        <v>88</v>
      </c>
      <c r="P10" s="72"/>
      <c r="Q10" s="147">
        <f t="shared" si="2"/>
        <v>357</v>
      </c>
      <c r="R10" s="21">
        <v>146</v>
      </c>
      <c r="S10" s="22">
        <v>143</v>
      </c>
      <c r="T10" s="22">
        <v>102</v>
      </c>
      <c r="U10" s="72"/>
      <c r="V10" s="147">
        <f t="shared" si="3"/>
        <v>391</v>
      </c>
      <c r="W10" s="21"/>
      <c r="X10" s="22"/>
      <c r="Y10" s="22"/>
      <c r="Z10" s="72"/>
      <c r="AA10" s="110">
        <f t="shared" si="4"/>
        <v>0</v>
      </c>
      <c r="AB10" s="169">
        <v>450</v>
      </c>
      <c r="AC10" s="78">
        <v>195</v>
      </c>
      <c r="AD10" s="79">
        <v>0</v>
      </c>
      <c r="AE10" s="78">
        <v>155</v>
      </c>
      <c r="AF10" s="80">
        <f>AE10+AC10+AB10+V10+Q10+L10+G10</f>
        <v>2487</v>
      </c>
      <c r="AG10" s="160">
        <v>5</v>
      </c>
      <c r="AH10" s="21">
        <v>128</v>
      </c>
      <c r="AI10" s="22">
        <v>100</v>
      </c>
      <c r="AJ10" s="22">
        <v>98</v>
      </c>
      <c r="AK10" s="72"/>
      <c r="AL10" s="75">
        <f t="shared" si="5"/>
        <v>326</v>
      </c>
      <c r="AM10" s="21">
        <v>122</v>
      </c>
      <c r="AN10" s="22">
        <v>98</v>
      </c>
      <c r="AO10" s="22">
        <v>97</v>
      </c>
      <c r="AP10" s="72"/>
      <c r="AQ10" s="74">
        <f t="shared" si="6"/>
        <v>317</v>
      </c>
      <c r="AR10" s="170">
        <v>122</v>
      </c>
      <c r="AS10" s="22">
        <v>111</v>
      </c>
      <c r="AT10" s="22">
        <v>107</v>
      </c>
      <c r="AU10" s="72"/>
      <c r="AV10" s="75">
        <f t="shared" si="7"/>
        <v>340</v>
      </c>
      <c r="AW10" s="21">
        <v>113</v>
      </c>
      <c r="AX10" s="22"/>
      <c r="AY10" s="22"/>
      <c r="AZ10" s="72"/>
      <c r="BA10" s="75">
        <f t="shared" si="8"/>
        <v>113</v>
      </c>
      <c r="BB10" s="21"/>
      <c r="BC10" s="22"/>
      <c r="BD10" s="22"/>
      <c r="BE10" s="72"/>
      <c r="BF10" s="110">
        <f t="shared" si="9"/>
        <v>0</v>
      </c>
      <c r="BG10" s="77">
        <v>330</v>
      </c>
      <c r="BH10" s="77">
        <v>195</v>
      </c>
      <c r="BI10" s="77">
        <v>0</v>
      </c>
      <c r="BJ10" s="79">
        <v>0</v>
      </c>
      <c r="BK10" s="168">
        <f>BH10+BG10+BA10+AV10+AQ10+AL10</f>
        <v>1621</v>
      </c>
      <c r="BL10" s="160">
        <v>7</v>
      </c>
      <c r="BM10" s="152">
        <f t="shared" si="10"/>
        <v>4108</v>
      </c>
      <c r="BN10" s="163">
        <v>6</v>
      </c>
    </row>
    <row r="11" spans="1:66" ht="16.5" customHeight="1">
      <c r="A11" s="157">
        <v>7</v>
      </c>
      <c r="B11" s="164" t="s">
        <v>26</v>
      </c>
      <c r="C11" s="95">
        <v>100</v>
      </c>
      <c r="D11" s="96">
        <v>89</v>
      </c>
      <c r="E11" s="96">
        <v>68</v>
      </c>
      <c r="F11" s="97"/>
      <c r="G11" s="147">
        <f t="shared" si="0"/>
        <v>257</v>
      </c>
      <c r="H11" s="95">
        <v>99</v>
      </c>
      <c r="I11" s="96">
        <v>88</v>
      </c>
      <c r="J11" s="96">
        <v>78</v>
      </c>
      <c r="K11" s="97">
        <v>74</v>
      </c>
      <c r="L11" s="147">
        <f t="shared" si="1"/>
        <v>339</v>
      </c>
      <c r="M11" s="95">
        <v>118</v>
      </c>
      <c r="N11" s="96">
        <v>85</v>
      </c>
      <c r="O11" s="96">
        <v>81</v>
      </c>
      <c r="P11" s="97">
        <v>78</v>
      </c>
      <c r="Q11" s="147">
        <f t="shared" si="2"/>
        <v>362</v>
      </c>
      <c r="R11" s="95">
        <v>118</v>
      </c>
      <c r="S11" s="96"/>
      <c r="T11" s="96"/>
      <c r="U11" s="97"/>
      <c r="V11" s="147">
        <f t="shared" si="3"/>
        <v>118</v>
      </c>
      <c r="W11" s="95"/>
      <c r="X11" s="96"/>
      <c r="Y11" s="96"/>
      <c r="Z11" s="97"/>
      <c r="AA11" s="110">
        <f t="shared" si="4"/>
        <v>0</v>
      </c>
      <c r="AB11" s="166">
        <v>270</v>
      </c>
      <c r="AC11" s="78">
        <v>180</v>
      </c>
      <c r="AD11" s="79">
        <v>0</v>
      </c>
      <c r="AE11" s="78">
        <v>155</v>
      </c>
      <c r="AF11" s="80">
        <f>AE11+AC11+AB11+V11+Q11+L11+G11</f>
        <v>1681</v>
      </c>
      <c r="AG11" s="152">
        <v>10</v>
      </c>
      <c r="AH11" s="95">
        <v>140</v>
      </c>
      <c r="AI11" s="96">
        <v>130</v>
      </c>
      <c r="AJ11" s="96">
        <v>103</v>
      </c>
      <c r="AK11" s="97"/>
      <c r="AL11" s="75">
        <f t="shared" si="5"/>
        <v>373</v>
      </c>
      <c r="AM11" s="95">
        <v>150</v>
      </c>
      <c r="AN11" s="96">
        <v>143</v>
      </c>
      <c r="AO11" s="96">
        <v>137</v>
      </c>
      <c r="AP11" s="97">
        <v>110</v>
      </c>
      <c r="AQ11" s="74">
        <f t="shared" si="6"/>
        <v>540</v>
      </c>
      <c r="AR11" s="167">
        <v>146</v>
      </c>
      <c r="AS11" s="96">
        <v>134</v>
      </c>
      <c r="AT11" s="99">
        <v>132</v>
      </c>
      <c r="AU11" s="97">
        <v>109</v>
      </c>
      <c r="AV11" s="75">
        <f t="shared" si="7"/>
        <v>521</v>
      </c>
      <c r="AW11" s="95">
        <v>146</v>
      </c>
      <c r="AX11" s="96">
        <v>128</v>
      </c>
      <c r="AY11" s="96">
        <v>122</v>
      </c>
      <c r="AZ11" s="97"/>
      <c r="BA11" s="75">
        <f t="shared" si="8"/>
        <v>396</v>
      </c>
      <c r="BB11" s="95"/>
      <c r="BC11" s="96"/>
      <c r="BD11" s="96"/>
      <c r="BE11" s="97"/>
      <c r="BF11" s="110">
        <f t="shared" si="9"/>
        <v>0</v>
      </c>
      <c r="BG11" s="78">
        <v>390</v>
      </c>
      <c r="BH11" s="78">
        <v>180</v>
      </c>
      <c r="BI11" s="79">
        <v>0</v>
      </c>
      <c r="BJ11" s="78">
        <v>0</v>
      </c>
      <c r="BK11" s="168">
        <f>BH11+BG11+BA11+AV11+AQ11+AL11</f>
        <v>2400</v>
      </c>
      <c r="BL11" s="152">
        <v>4</v>
      </c>
      <c r="BM11" s="152">
        <f t="shared" si="10"/>
        <v>4081</v>
      </c>
      <c r="BN11" s="156">
        <v>7</v>
      </c>
    </row>
    <row r="12" spans="1:66" ht="16.5" customHeight="1">
      <c r="A12" s="157">
        <v>8</v>
      </c>
      <c r="B12" s="164" t="s">
        <v>21</v>
      </c>
      <c r="C12" s="95">
        <v>140</v>
      </c>
      <c r="D12" s="96">
        <v>120</v>
      </c>
      <c r="E12" s="96">
        <v>112</v>
      </c>
      <c r="F12" s="97">
        <v>108</v>
      </c>
      <c r="G12" s="147">
        <f t="shared" si="0"/>
        <v>480</v>
      </c>
      <c r="H12" s="95">
        <v>150</v>
      </c>
      <c r="I12" s="96">
        <v>101</v>
      </c>
      <c r="J12" s="96">
        <v>95</v>
      </c>
      <c r="K12" s="102">
        <v>94</v>
      </c>
      <c r="L12" s="147">
        <f t="shared" si="1"/>
        <v>440</v>
      </c>
      <c r="M12" s="95">
        <v>150</v>
      </c>
      <c r="N12" s="96">
        <v>98</v>
      </c>
      <c r="O12" s="99">
        <v>89</v>
      </c>
      <c r="P12" s="97">
        <v>86</v>
      </c>
      <c r="Q12" s="147">
        <f t="shared" si="2"/>
        <v>423</v>
      </c>
      <c r="R12" s="95">
        <v>130</v>
      </c>
      <c r="S12" s="96">
        <v>112</v>
      </c>
      <c r="T12" s="96"/>
      <c r="U12" s="97"/>
      <c r="V12" s="147">
        <f t="shared" si="3"/>
        <v>242</v>
      </c>
      <c r="W12" s="95"/>
      <c r="X12" s="96"/>
      <c r="Y12" s="96"/>
      <c r="Z12" s="97"/>
      <c r="AA12" s="110">
        <f t="shared" si="4"/>
        <v>0</v>
      </c>
      <c r="AB12" s="166">
        <v>420</v>
      </c>
      <c r="AC12" s="78">
        <v>0</v>
      </c>
      <c r="AD12" s="78">
        <v>0</v>
      </c>
      <c r="AE12" s="79">
        <v>0</v>
      </c>
      <c r="AF12" s="80">
        <f>AB12+V12+Q12+L12+G12</f>
        <v>2005</v>
      </c>
      <c r="AG12" s="160">
        <v>8</v>
      </c>
      <c r="AH12" s="95">
        <v>120</v>
      </c>
      <c r="AI12" s="96">
        <v>101</v>
      </c>
      <c r="AJ12" s="96">
        <v>93</v>
      </c>
      <c r="AK12" s="97"/>
      <c r="AL12" s="75">
        <f t="shared" si="5"/>
        <v>314</v>
      </c>
      <c r="AM12" s="95">
        <v>112</v>
      </c>
      <c r="AN12" s="96">
        <v>105</v>
      </c>
      <c r="AO12" s="96">
        <v>102</v>
      </c>
      <c r="AP12" s="97">
        <v>94</v>
      </c>
      <c r="AQ12" s="74">
        <f t="shared" si="6"/>
        <v>413</v>
      </c>
      <c r="AR12" s="167">
        <v>114</v>
      </c>
      <c r="AS12" s="96">
        <v>112</v>
      </c>
      <c r="AT12" s="96">
        <v>102</v>
      </c>
      <c r="AU12" s="97">
        <v>100</v>
      </c>
      <c r="AV12" s="75">
        <f t="shared" si="7"/>
        <v>428</v>
      </c>
      <c r="AW12" s="95">
        <v>124</v>
      </c>
      <c r="AX12" s="96">
        <v>116</v>
      </c>
      <c r="AY12" s="96">
        <v>115</v>
      </c>
      <c r="AZ12" s="97"/>
      <c r="BA12" s="75">
        <f t="shared" si="8"/>
        <v>355</v>
      </c>
      <c r="BB12" s="95"/>
      <c r="BC12" s="96"/>
      <c r="BD12" s="96"/>
      <c r="BE12" s="97"/>
      <c r="BF12" s="110">
        <f t="shared" si="9"/>
        <v>0</v>
      </c>
      <c r="BG12" s="78">
        <v>360</v>
      </c>
      <c r="BH12" s="78">
        <v>0</v>
      </c>
      <c r="BI12" s="79">
        <v>0</v>
      </c>
      <c r="BJ12" s="78">
        <v>0</v>
      </c>
      <c r="BK12" s="162">
        <f>BG12+BA12+AV12+AQ12+AL12</f>
        <v>1870</v>
      </c>
      <c r="BL12" s="160">
        <v>6</v>
      </c>
      <c r="BM12" s="152">
        <f t="shared" si="10"/>
        <v>3875</v>
      </c>
      <c r="BN12" s="163">
        <v>8</v>
      </c>
    </row>
    <row r="13" spans="1:66" ht="16.5" customHeight="1">
      <c r="A13" s="157">
        <v>9</v>
      </c>
      <c r="B13" s="164" t="s">
        <v>27</v>
      </c>
      <c r="C13" s="95">
        <v>111</v>
      </c>
      <c r="D13" s="99">
        <v>106</v>
      </c>
      <c r="E13" s="96">
        <v>83</v>
      </c>
      <c r="F13" s="97">
        <v>69</v>
      </c>
      <c r="G13" s="147">
        <f t="shared" si="0"/>
        <v>369</v>
      </c>
      <c r="H13" s="95">
        <v>146</v>
      </c>
      <c r="I13" s="96">
        <v>116</v>
      </c>
      <c r="J13" s="96">
        <v>105</v>
      </c>
      <c r="K13" s="97">
        <v>93</v>
      </c>
      <c r="L13" s="147">
        <f t="shared" si="1"/>
        <v>460</v>
      </c>
      <c r="M13" s="95">
        <v>120</v>
      </c>
      <c r="N13" s="99">
        <v>110</v>
      </c>
      <c r="O13" s="96">
        <v>92</v>
      </c>
      <c r="P13" s="97">
        <v>87</v>
      </c>
      <c r="Q13" s="147">
        <f t="shared" si="2"/>
        <v>409</v>
      </c>
      <c r="R13" s="95">
        <v>109</v>
      </c>
      <c r="S13" s="96"/>
      <c r="T13" s="96"/>
      <c r="U13" s="97"/>
      <c r="V13" s="165">
        <f t="shared" si="3"/>
        <v>109</v>
      </c>
      <c r="W13" s="95">
        <v>128</v>
      </c>
      <c r="X13" s="96">
        <v>122</v>
      </c>
      <c r="Y13" s="96">
        <v>120</v>
      </c>
      <c r="Z13" s="97">
        <v>118</v>
      </c>
      <c r="AA13" s="75">
        <f t="shared" si="4"/>
        <v>488</v>
      </c>
      <c r="AB13" s="166">
        <v>250</v>
      </c>
      <c r="AC13" s="79">
        <v>135</v>
      </c>
      <c r="AD13" s="78">
        <v>390</v>
      </c>
      <c r="AE13" s="78">
        <v>270</v>
      </c>
      <c r="AF13" s="80">
        <f>AE13+AD13+AB13+AA13+Q13+L13+G13</f>
        <v>2636</v>
      </c>
      <c r="AG13" s="160">
        <v>3</v>
      </c>
      <c r="AH13" s="95">
        <v>94</v>
      </c>
      <c r="AI13" s="96">
        <v>48</v>
      </c>
      <c r="AJ13" s="96"/>
      <c r="AK13" s="97"/>
      <c r="AL13" s="75">
        <f t="shared" si="5"/>
        <v>142</v>
      </c>
      <c r="AM13" s="95">
        <v>67</v>
      </c>
      <c r="AN13" s="96"/>
      <c r="AO13" s="96"/>
      <c r="AP13" s="97"/>
      <c r="AQ13" s="74">
        <f t="shared" si="6"/>
        <v>67</v>
      </c>
      <c r="AR13" s="167">
        <v>65</v>
      </c>
      <c r="AS13" s="96"/>
      <c r="AT13" s="96"/>
      <c r="AU13" s="97"/>
      <c r="AV13" s="75">
        <f t="shared" si="7"/>
        <v>65</v>
      </c>
      <c r="AW13" s="95">
        <v>55.5</v>
      </c>
      <c r="AX13" s="96"/>
      <c r="AY13" s="96"/>
      <c r="AZ13" s="97"/>
      <c r="BA13" s="75">
        <f t="shared" si="8"/>
        <v>55.5</v>
      </c>
      <c r="BB13" s="95"/>
      <c r="BC13" s="96"/>
      <c r="BD13" s="96"/>
      <c r="BE13" s="97"/>
      <c r="BF13" s="110">
        <f t="shared" si="9"/>
        <v>0</v>
      </c>
      <c r="BG13" s="79">
        <v>0</v>
      </c>
      <c r="BH13" s="78">
        <v>67.5</v>
      </c>
      <c r="BI13" s="78">
        <v>252</v>
      </c>
      <c r="BJ13" s="78">
        <v>180</v>
      </c>
      <c r="BK13" s="162">
        <f>BJ13+BI13+BH13+BA13+AV13+AQ13+AL13</f>
        <v>829</v>
      </c>
      <c r="BL13" s="160">
        <v>10</v>
      </c>
      <c r="BM13" s="152">
        <f t="shared" si="10"/>
        <v>3465</v>
      </c>
      <c r="BN13" s="163">
        <v>9</v>
      </c>
    </row>
    <row r="14" spans="1:66" ht="16.5" customHeight="1">
      <c r="A14" s="157">
        <v>10</v>
      </c>
      <c r="B14" s="164" t="s">
        <v>39</v>
      </c>
      <c r="C14" s="95">
        <v>105</v>
      </c>
      <c r="D14" s="96">
        <v>73</v>
      </c>
      <c r="E14" s="96">
        <v>71</v>
      </c>
      <c r="F14" s="97"/>
      <c r="G14" s="147">
        <f t="shared" si="0"/>
        <v>249</v>
      </c>
      <c r="H14" s="95">
        <v>89</v>
      </c>
      <c r="I14" s="96">
        <v>80</v>
      </c>
      <c r="J14" s="96">
        <v>72</v>
      </c>
      <c r="K14" s="97">
        <v>71</v>
      </c>
      <c r="L14" s="147">
        <f t="shared" si="1"/>
        <v>312</v>
      </c>
      <c r="M14" s="95">
        <v>90</v>
      </c>
      <c r="N14" s="96">
        <v>83</v>
      </c>
      <c r="O14" s="96">
        <v>80</v>
      </c>
      <c r="P14" s="97">
        <v>73</v>
      </c>
      <c r="Q14" s="147">
        <f t="shared" si="2"/>
        <v>326</v>
      </c>
      <c r="R14" s="95"/>
      <c r="S14" s="96"/>
      <c r="T14" s="96"/>
      <c r="U14" s="97"/>
      <c r="V14" s="165">
        <f t="shared" si="3"/>
        <v>0</v>
      </c>
      <c r="W14" s="95">
        <v>132</v>
      </c>
      <c r="X14" s="96"/>
      <c r="Y14" s="96"/>
      <c r="Z14" s="97"/>
      <c r="AA14" s="75">
        <f t="shared" si="4"/>
        <v>132</v>
      </c>
      <c r="AB14" s="166">
        <v>210</v>
      </c>
      <c r="AC14" s="79">
        <v>145</v>
      </c>
      <c r="AD14" s="78">
        <v>198</v>
      </c>
      <c r="AE14" s="78">
        <v>270</v>
      </c>
      <c r="AF14" s="80">
        <f>AE14+AD14+AB14+AA14+Q14+L14+G14</f>
        <v>1697</v>
      </c>
      <c r="AG14" s="152">
        <v>9</v>
      </c>
      <c r="AH14" s="95">
        <v>126</v>
      </c>
      <c r="AI14" s="96"/>
      <c r="AJ14" s="96"/>
      <c r="AK14" s="97"/>
      <c r="AL14" s="75">
        <f t="shared" si="5"/>
        <v>126</v>
      </c>
      <c r="AM14" s="95">
        <v>92</v>
      </c>
      <c r="AN14" s="96"/>
      <c r="AO14" s="96"/>
      <c r="AP14" s="97"/>
      <c r="AQ14" s="74">
        <f t="shared" si="6"/>
        <v>92</v>
      </c>
      <c r="AR14" s="167">
        <v>110</v>
      </c>
      <c r="AS14" s="96"/>
      <c r="AT14" s="96"/>
      <c r="AU14" s="97"/>
      <c r="AV14" s="75">
        <f t="shared" si="7"/>
        <v>110</v>
      </c>
      <c r="AW14" s="95">
        <v>126</v>
      </c>
      <c r="AX14" s="96"/>
      <c r="AY14" s="96"/>
      <c r="AZ14" s="97"/>
      <c r="BA14" s="75">
        <f t="shared" si="8"/>
        <v>126</v>
      </c>
      <c r="BB14" s="95"/>
      <c r="BC14" s="96"/>
      <c r="BD14" s="96"/>
      <c r="BE14" s="97"/>
      <c r="BF14" s="110">
        <f t="shared" si="9"/>
        <v>0</v>
      </c>
      <c r="BG14" s="78">
        <v>90</v>
      </c>
      <c r="BH14" s="78">
        <v>72.5</v>
      </c>
      <c r="BI14" s="79">
        <v>0</v>
      </c>
      <c r="BJ14" s="78">
        <v>84</v>
      </c>
      <c r="BK14" s="162">
        <f>BJ14+BH14+BG14+BA14+AV14+AQ14+AL14</f>
        <v>700.5</v>
      </c>
      <c r="BL14" s="152">
        <v>12</v>
      </c>
      <c r="BM14" s="152">
        <f t="shared" si="10"/>
        <v>2397.5</v>
      </c>
      <c r="BN14" s="156">
        <v>10</v>
      </c>
    </row>
    <row r="15" spans="1:66" ht="16.5" customHeight="1">
      <c r="A15" s="157">
        <v>11</v>
      </c>
      <c r="B15" s="164" t="s">
        <v>31</v>
      </c>
      <c r="C15" s="95">
        <v>75</v>
      </c>
      <c r="D15" s="96">
        <v>70</v>
      </c>
      <c r="E15" s="96"/>
      <c r="F15" s="97"/>
      <c r="G15" s="147">
        <f t="shared" si="0"/>
        <v>145</v>
      </c>
      <c r="H15" s="95">
        <v>76</v>
      </c>
      <c r="I15" s="96">
        <v>70</v>
      </c>
      <c r="J15" s="96"/>
      <c r="K15" s="97"/>
      <c r="L15" s="147">
        <f t="shared" si="1"/>
        <v>146</v>
      </c>
      <c r="M15" s="95">
        <v>82</v>
      </c>
      <c r="N15" s="96"/>
      <c r="O15" s="96"/>
      <c r="P15" s="97"/>
      <c r="Q15" s="147">
        <f t="shared" si="2"/>
        <v>82</v>
      </c>
      <c r="R15" s="95"/>
      <c r="S15" s="96"/>
      <c r="T15" s="96"/>
      <c r="U15" s="97"/>
      <c r="V15" s="147">
        <f t="shared" si="3"/>
        <v>0</v>
      </c>
      <c r="W15" s="95"/>
      <c r="X15" s="96"/>
      <c r="Y15" s="96"/>
      <c r="Z15" s="97"/>
      <c r="AA15" s="110">
        <f t="shared" si="4"/>
        <v>0</v>
      </c>
      <c r="AB15" s="166">
        <v>115</v>
      </c>
      <c r="AC15" s="79">
        <v>0</v>
      </c>
      <c r="AD15" s="78">
        <v>132</v>
      </c>
      <c r="AE15" s="78">
        <v>90</v>
      </c>
      <c r="AF15" s="80">
        <f>AE15+AD15+AB15+Q15+L15+G15</f>
        <v>710</v>
      </c>
      <c r="AG15" s="160">
        <v>12</v>
      </c>
      <c r="AH15" s="95">
        <v>108</v>
      </c>
      <c r="AI15" s="96">
        <v>91</v>
      </c>
      <c r="AJ15" s="96"/>
      <c r="AK15" s="97"/>
      <c r="AL15" s="75">
        <f t="shared" si="5"/>
        <v>199</v>
      </c>
      <c r="AM15" s="95">
        <v>107</v>
      </c>
      <c r="AN15" s="96">
        <v>95</v>
      </c>
      <c r="AO15" s="96"/>
      <c r="AP15" s="97"/>
      <c r="AQ15" s="74">
        <f t="shared" si="6"/>
        <v>202</v>
      </c>
      <c r="AR15" s="167">
        <v>97</v>
      </c>
      <c r="AS15" s="96">
        <v>96</v>
      </c>
      <c r="AT15" s="96"/>
      <c r="AU15" s="97"/>
      <c r="AV15" s="75">
        <f t="shared" si="7"/>
        <v>193</v>
      </c>
      <c r="AW15" s="95"/>
      <c r="AX15" s="96"/>
      <c r="AY15" s="96"/>
      <c r="AZ15" s="97"/>
      <c r="BA15" s="75">
        <f t="shared" si="8"/>
        <v>0</v>
      </c>
      <c r="BB15" s="95"/>
      <c r="BC15" s="96"/>
      <c r="BD15" s="96"/>
      <c r="BE15" s="97"/>
      <c r="BF15" s="110">
        <f t="shared" si="9"/>
        <v>0</v>
      </c>
      <c r="BG15" s="78">
        <v>180</v>
      </c>
      <c r="BH15" s="78">
        <v>0</v>
      </c>
      <c r="BI15" s="79">
        <v>0</v>
      </c>
      <c r="BJ15" s="78">
        <v>0</v>
      </c>
      <c r="BK15" s="162">
        <f>BG15+AV15+AQ15+AL15</f>
        <v>774</v>
      </c>
      <c r="BL15" s="160">
        <v>11</v>
      </c>
      <c r="BM15" s="152">
        <f t="shared" si="10"/>
        <v>1484</v>
      </c>
      <c r="BN15" s="163">
        <v>11</v>
      </c>
    </row>
    <row r="16" spans="1:66" ht="16.5" customHeight="1">
      <c r="A16" s="157">
        <v>12</v>
      </c>
      <c r="B16" s="164" t="s">
        <v>30</v>
      </c>
      <c r="C16" s="95">
        <v>72</v>
      </c>
      <c r="D16" s="96"/>
      <c r="E16" s="96"/>
      <c r="F16" s="97"/>
      <c r="G16" s="147">
        <f t="shared" si="0"/>
        <v>72</v>
      </c>
      <c r="H16" s="95"/>
      <c r="I16" s="96"/>
      <c r="J16" s="96"/>
      <c r="K16" s="97"/>
      <c r="L16" s="147">
        <f t="shared" si="1"/>
        <v>0</v>
      </c>
      <c r="M16" s="95"/>
      <c r="N16" s="96"/>
      <c r="O16" s="96"/>
      <c r="P16" s="97"/>
      <c r="Q16" s="147">
        <f t="shared" si="2"/>
        <v>0</v>
      </c>
      <c r="R16" s="95"/>
      <c r="S16" s="96"/>
      <c r="T16" s="96"/>
      <c r="U16" s="97"/>
      <c r="V16" s="147">
        <f t="shared" si="3"/>
        <v>0</v>
      </c>
      <c r="W16" s="95"/>
      <c r="X16" s="96"/>
      <c r="Y16" s="96"/>
      <c r="Z16" s="97"/>
      <c r="AA16" s="110">
        <f t="shared" si="4"/>
        <v>0</v>
      </c>
      <c r="AB16" s="173">
        <v>0</v>
      </c>
      <c r="AC16" s="78">
        <v>0</v>
      </c>
      <c r="AD16" s="78">
        <v>0</v>
      </c>
      <c r="AE16" s="78">
        <v>0</v>
      </c>
      <c r="AF16" s="80">
        <f>G16</f>
        <v>72</v>
      </c>
      <c r="AG16" s="160">
        <v>22</v>
      </c>
      <c r="AH16" s="95">
        <v>102</v>
      </c>
      <c r="AI16" s="96">
        <v>97</v>
      </c>
      <c r="AJ16" s="96">
        <v>95</v>
      </c>
      <c r="AK16" s="97">
        <v>86</v>
      </c>
      <c r="AL16" s="75">
        <f t="shared" si="5"/>
        <v>380</v>
      </c>
      <c r="AM16" s="95">
        <v>111</v>
      </c>
      <c r="AN16" s="96">
        <v>99</v>
      </c>
      <c r="AO16" s="96">
        <v>96</v>
      </c>
      <c r="AP16" s="97">
        <v>88</v>
      </c>
      <c r="AQ16" s="74">
        <f t="shared" si="6"/>
        <v>394</v>
      </c>
      <c r="AR16" s="167">
        <v>106</v>
      </c>
      <c r="AS16" s="96">
        <v>98</v>
      </c>
      <c r="AT16" s="96">
        <v>93</v>
      </c>
      <c r="AU16" s="97">
        <v>86</v>
      </c>
      <c r="AV16" s="75">
        <f t="shared" si="7"/>
        <v>383</v>
      </c>
      <c r="AW16" s="95">
        <v>105</v>
      </c>
      <c r="AX16" s="96">
        <v>102</v>
      </c>
      <c r="AY16" s="96"/>
      <c r="AZ16" s="97"/>
      <c r="BA16" s="75">
        <f t="shared" si="8"/>
        <v>207</v>
      </c>
      <c r="BB16" s="95"/>
      <c r="BC16" s="96"/>
      <c r="BD16" s="96"/>
      <c r="BE16" s="97"/>
      <c r="BF16" s="110">
        <f t="shared" si="9"/>
        <v>0</v>
      </c>
      <c r="BG16" s="78">
        <v>0</v>
      </c>
      <c r="BH16" s="78">
        <v>0</v>
      </c>
      <c r="BI16" s="79">
        <v>0</v>
      </c>
      <c r="BJ16" s="78">
        <v>0</v>
      </c>
      <c r="BK16" s="162">
        <f>BA16+AV16+AQ16+AL16</f>
        <v>1364</v>
      </c>
      <c r="BL16" s="160">
        <v>8</v>
      </c>
      <c r="BM16" s="152">
        <f t="shared" si="10"/>
        <v>1436</v>
      </c>
      <c r="BN16" s="163">
        <v>12</v>
      </c>
    </row>
    <row r="17" spans="1:66" ht="16.5" customHeight="1">
      <c r="A17" s="157">
        <v>13</v>
      </c>
      <c r="B17" s="158" t="s">
        <v>36</v>
      </c>
      <c r="C17" s="95">
        <v>90</v>
      </c>
      <c r="D17" s="96">
        <v>62</v>
      </c>
      <c r="E17" s="96">
        <v>61</v>
      </c>
      <c r="F17" s="97">
        <v>60</v>
      </c>
      <c r="G17" s="147">
        <f t="shared" si="0"/>
        <v>273</v>
      </c>
      <c r="H17" s="95">
        <v>77</v>
      </c>
      <c r="I17" s="96">
        <v>67</v>
      </c>
      <c r="J17" s="96">
        <v>60</v>
      </c>
      <c r="K17" s="97"/>
      <c r="L17" s="147">
        <f t="shared" si="1"/>
        <v>204</v>
      </c>
      <c r="M17" s="95">
        <v>102</v>
      </c>
      <c r="N17" s="96"/>
      <c r="O17" s="96"/>
      <c r="P17" s="97"/>
      <c r="Q17" s="147">
        <f t="shared" si="2"/>
        <v>102</v>
      </c>
      <c r="R17" s="95"/>
      <c r="S17" s="96"/>
      <c r="T17" s="96"/>
      <c r="U17" s="97"/>
      <c r="V17" s="147">
        <f t="shared" si="3"/>
        <v>0</v>
      </c>
      <c r="W17" s="95"/>
      <c r="X17" s="96"/>
      <c r="Y17" s="96"/>
      <c r="Z17" s="97"/>
      <c r="AA17" s="110">
        <f t="shared" si="4"/>
        <v>0</v>
      </c>
      <c r="AB17" s="78">
        <v>100</v>
      </c>
      <c r="AC17" s="78">
        <v>0</v>
      </c>
      <c r="AD17" s="78">
        <v>0</v>
      </c>
      <c r="AE17" s="79">
        <v>0</v>
      </c>
      <c r="AF17" s="80">
        <f>AB17+Q17+L17+G17</f>
        <v>679</v>
      </c>
      <c r="AG17" s="152">
        <v>13</v>
      </c>
      <c r="AH17" s="95">
        <v>84</v>
      </c>
      <c r="AI17" s="96"/>
      <c r="AJ17" s="96"/>
      <c r="AK17" s="97"/>
      <c r="AL17" s="75">
        <f t="shared" si="5"/>
        <v>84</v>
      </c>
      <c r="AM17" s="95">
        <v>114</v>
      </c>
      <c r="AN17" s="96">
        <v>101</v>
      </c>
      <c r="AO17" s="96"/>
      <c r="AP17" s="97"/>
      <c r="AQ17" s="74">
        <f t="shared" si="6"/>
        <v>215</v>
      </c>
      <c r="AR17" s="167">
        <v>108</v>
      </c>
      <c r="AS17" s="96"/>
      <c r="AT17" s="96"/>
      <c r="AU17" s="97"/>
      <c r="AV17" s="75">
        <f t="shared" si="7"/>
        <v>108</v>
      </c>
      <c r="AW17" s="95">
        <v>108</v>
      </c>
      <c r="AX17" s="96"/>
      <c r="AY17" s="96"/>
      <c r="AZ17" s="97"/>
      <c r="BA17" s="75">
        <f t="shared" si="8"/>
        <v>108</v>
      </c>
      <c r="BB17" s="95"/>
      <c r="BC17" s="96"/>
      <c r="BD17" s="96"/>
      <c r="BE17" s="97"/>
      <c r="BF17" s="110">
        <f t="shared" si="9"/>
        <v>0</v>
      </c>
      <c r="BG17" s="78">
        <v>0</v>
      </c>
      <c r="BH17" s="78">
        <v>0</v>
      </c>
      <c r="BI17" s="79">
        <v>0</v>
      </c>
      <c r="BJ17" s="78">
        <v>0</v>
      </c>
      <c r="BK17" s="162">
        <f>BA17+AV17+AQ17+AL17</f>
        <v>515</v>
      </c>
      <c r="BL17" s="152">
        <v>15</v>
      </c>
      <c r="BM17" s="152">
        <f t="shared" si="10"/>
        <v>1194</v>
      </c>
      <c r="BN17" s="156">
        <v>13</v>
      </c>
    </row>
    <row r="18" spans="1:66" ht="16.5" customHeight="1">
      <c r="A18" s="157">
        <v>14</v>
      </c>
      <c r="B18" s="164" t="s">
        <v>42</v>
      </c>
      <c r="C18" s="95">
        <v>110</v>
      </c>
      <c r="D18" s="96">
        <v>88</v>
      </c>
      <c r="E18" s="96">
        <v>80</v>
      </c>
      <c r="F18" s="97">
        <v>78</v>
      </c>
      <c r="G18" s="147">
        <f t="shared" si="0"/>
        <v>356</v>
      </c>
      <c r="H18" s="95">
        <v>48</v>
      </c>
      <c r="I18" s="96">
        <v>85</v>
      </c>
      <c r="J18" s="96">
        <v>68</v>
      </c>
      <c r="K18" s="97"/>
      <c r="L18" s="147">
        <f t="shared" si="1"/>
        <v>201</v>
      </c>
      <c r="M18" s="100">
        <v>48</v>
      </c>
      <c r="N18" s="96">
        <v>93</v>
      </c>
      <c r="O18" s="96"/>
      <c r="P18" s="97"/>
      <c r="Q18" s="147">
        <f t="shared" si="2"/>
        <v>141</v>
      </c>
      <c r="R18" s="95"/>
      <c r="S18" s="96"/>
      <c r="T18" s="96"/>
      <c r="U18" s="97"/>
      <c r="V18" s="165">
        <f t="shared" si="3"/>
        <v>0</v>
      </c>
      <c r="W18" s="95">
        <v>71.5</v>
      </c>
      <c r="X18" s="96"/>
      <c r="Y18" s="96"/>
      <c r="Z18" s="97"/>
      <c r="AA18" s="75">
        <f t="shared" si="4"/>
        <v>71.5</v>
      </c>
      <c r="AB18" s="78">
        <v>95</v>
      </c>
      <c r="AC18" s="79">
        <v>0</v>
      </c>
      <c r="AD18" s="78">
        <v>0</v>
      </c>
      <c r="AE18" s="78">
        <v>217.5</v>
      </c>
      <c r="AF18" s="80">
        <f>AE18+AB18+AA18+Q18+L18+G18</f>
        <v>1082</v>
      </c>
      <c r="AG18" s="160">
        <v>11</v>
      </c>
      <c r="AH18" s="95"/>
      <c r="AI18" s="96"/>
      <c r="AJ18" s="96"/>
      <c r="AK18" s="97"/>
      <c r="AL18" s="75">
        <f t="shared" si="5"/>
        <v>0</v>
      </c>
      <c r="AM18" s="95"/>
      <c r="AN18" s="96"/>
      <c r="AO18" s="96"/>
      <c r="AP18" s="97"/>
      <c r="AQ18" s="74">
        <f t="shared" si="6"/>
        <v>0</v>
      </c>
      <c r="AR18" s="167"/>
      <c r="AS18" s="96"/>
      <c r="AT18" s="96"/>
      <c r="AU18" s="97"/>
      <c r="AV18" s="75">
        <f t="shared" si="7"/>
        <v>0</v>
      </c>
      <c r="AW18" s="95"/>
      <c r="AX18" s="96"/>
      <c r="AY18" s="96"/>
      <c r="AZ18" s="97"/>
      <c r="BA18" s="75">
        <f t="shared" si="8"/>
        <v>0</v>
      </c>
      <c r="BB18" s="95"/>
      <c r="BC18" s="96"/>
      <c r="BD18" s="96"/>
      <c r="BE18" s="97"/>
      <c r="BF18" s="110">
        <f t="shared" si="9"/>
        <v>0</v>
      </c>
      <c r="BG18" s="78">
        <v>0</v>
      </c>
      <c r="BH18" s="78">
        <v>0</v>
      </c>
      <c r="BI18" s="79">
        <v>0</v>
      </c>
      <c r="BJ18" s="78">
        <v>0</v>
      </c>
      <c r="BK18" s="162">
        <f>BJ18</f>
        <v>0</v>
      </c>
      <c r="BL18" s="160">
        <v>23</v>
      </c>
      <c r="BM18" s="152">
        <f t="shared" si="10"/>
        <v>1082</v>
      </c>
      <c r="BN18" s="163">
        <v>14</v>
      </c>
    </row>
    <row r="19" spans="1:66" ht="16.5" customHeight="1">
      <c r="A19" s="157">
        <v>15</v>
      </c>
      <c r="B19" s="158" t="s">
        <v>34</v>
      </c>
      <c r="C19" s="95">
        <v>66</v>
      </c>
      <c r="D19" s="96"/>
      <c r="E19" s="96"/>
      <c r="F19" s="97"/>
      <c r="G19" s="147">
        <f t="shared" si="0"/>
        <v>66</v>
      </c>
      <c r="H19" s="95">
        <v>75</v>
      </c>
      <c r="I19" s="96">
        <v>64</v>
      </c>
      <c r="J19" s="96">
        <v>61</v>
      </c>
      <c r="K19" s="97"/>
      <c r="L19" s="147">
        <f t="shared" si="1"/>
        <v>200</v>
      </c>
      <c r="M19" s="95">
        <v>77</v>
      </c>
      <c r="N19" s="96"/>
      <c r="O19" s="96"/>
      <c r="P19" s="97"/>
      <c r="Q19" s="147">
        <f t="shared" si="2"/>
        <v>77</v>
      </c>
      <c r="R19" s="95"/>
      <c r="S19" s="96"/>
      <c r="T19" s="96"/>
      <c r="U19" s="97"/>
      <c r="V19" s="147">
        <f t="shared" si="3"/>
        <v>0</v>
      </c>
      <c r="W19" s="95"/>
      <c r="X19" s="96"/>
      <c r="Y19" s="96"/>
      <c r="Z19" s="97"/>
      <c r="AA19" s="110">
        <f t="shared" si="4"/>
        <v>0</v>
      </c>
      <c r="AB19" s="166">
        <v>0</v>
      </c>
      <c r="AC19" s="79">
        <v>0</v>
      </c>
      <c r="AD19" s="78">
        <v>0</v>
      </c>
      <c r="AE19" s="78">
        <v>0</v>
      </c>
      <c r="AF19" s="80">
        <f>Q19+L19+G19</f>
        <v>343</v>
      </c>
      <c r="AG19" s="160">
        <v>18</v>
      </c>
      <c r="AH19" s="95">
        <v>88</v>
      </c>
      <c r="AI19" s="96"/>
      <c r="AJ19" s="96"/>
      <c r="AK19" s="97"/>
      <c r="AL19" s="75">
        <f t="shared" si="5"/>
        <v>88</v>
      </c>
      <c r="AM19" s="95">
        <v>93</v>
      </c>
      <c r="AN19" s="96"/>
      <c r="AO19" s="96"/>
      <c r="AP19" s="97"/>
      <c r="AQ19" s="74">
        <f t="shared" si="6"/>
        <v>93</v>
      </c>
      <c r="AR19" s="167">
        <v>101</v>
      </c>
      <c r="AS19" s="96"/>
      <c r="AT19" s="96"/>
      <c r="AU19" s="97"/>
      <c r="AV19" s="75">
        <f t="shared" si="7"/>
        <v>101</v>
      </c>
      <c r="AW19" s="95"/>
      <c r="AX19" s="96"/>
      <c r="AY19" s="96"/>
      <c r="AZ19" s="97"/>
      <c r="BA19" s="75">
        <f t="shared" si="8"/>
        <v>0</v>
      </c>
      <c r="BB19" s="95"/>
      <c r="BC19" s="96"/>
      <c r="BD19" s="96"/>
      <c r="BE19" s="97"/>
      <c r="BF19" s="110">
        <f t="shared" si="9"/>
        <v>0</v>
      </c>
      <c r="BG19" s="78">
        <v>76</v>
      </c>
      <c r="BH19" s="78">
        <v>0</v>
      </c>
      <c r="BI19" s="79">
        <v>0</v>
      </c>
      <c r="BJ19" s="78">
        <v>0</v>
      </c>
      <c r="BK19" s="162">
        <f>BG19+AV19+AQ19+AL19</f>
        <v>358</v>
      </c>
      <c r="BL19" s="160">
        <v>18</v>
      </c>
      <c r="BM19" s="152">
        <f t="shared" si="10"/>
        <v>701</v>
      </c>
      <c r="BN19" s="163">
        <v>15</v>
      </c>
    </row>
    <row r="20" spans="1:66" ht="16.5" customHeight="1">
      <c r="A20" s="157">
        <v>16</v>
      </c>
      <c r="B20" s="164" t="s">
        <v>44</v>
      </c>
      <c r="C20" s="95"/>
      <c r="D20" s="96"/>
      <c r="E20" s="96"/>
      <c r="F20" s="97"/>
      <c r="G20" s="147">
        <f t="shared" si="0"/>
        <v>0</v>
      </c>
      <c r="H20" s="95">
        <v>60</v>
      </c>
      <c r="I20" s="96"/>
      <c r="J20" s="96"/>
      <c r="K20" s="97"/>
      <c r="L20" s="147">
        <f t="shared" si="1"/>
        <v>60</v>
      </c>
      <c r="M20" s="95"/>
      <c r="N20" s="96"/>
      <c r="O20" s="96"/>
      <c r="P20" s="97"/>
      <c r="Q20" s="147">
        <f t="shared" si="2"/>
        <v>0</v>
      </c>
      <c r="R20" s="95"/>
      <c r="S20" s="96"/>
      <c r="T20" s="96"/>
      <c r="U20" s="97"/>
      <c r="V20" s="147">
        <f t="shared" si="3"/>
        <v>0</v>
      </c>
      <c r="W20" s="95"/>
      <c r="X20" s="96"/>
      <c r="Y20" s="96"/>
      <c r="Z20" s="97"/>
      <c r="AA20" s="110">
        <f t="shared" si="4"/>
        <v>0</v>
      </c>
      <c r="AB20" s="78">
        <v>0</v>
      </c>
      <c r="AC20" s="79">
        <v>0</v>
      </c>
      <c r="AD20" s="78">
        <v>0</v>
      </c>
      <c r="AE20" s="78">
        <v>0</v>
      </c>
      <c r="AF20" s="80">
        <v>60</v>
      </c>
      <c r="AG20" s="152">
        <v>26</v>
      </c>
      <c r="AH20" s="95">
        <v>109</v>
      </c>
      <c r="AI20" s="96"/>
      <c r="AJ20" s="96"/>
      <c r="AK20" s="97"/>
      <c r="AL20" s="75">
        <f t="shared" si="5"/>
        <v>109</v>
      </c>
      <c r="AM20" s="95">
        <v>113</v>
      </c>
      <c r="AN20" s="96">
        <v>90</v>
      </c>
      <c r="AO20" s="96"/>
      <c r="AP20" s="97"/>
      <c r="AQ20" s="74">
        <f t="shared" si="6"/>
        <v>203</v>
      </c>
      <c r="AR20" s="167">
        <v>105</v>
      </c>
      <c r="AS20" s="96"/>
      <c r="AT20" s="96"/>
      <c r="AU20" s="97"/>
      <c r="AV20" s="75">
        <f t="shared" si="7"/>
        <v>105</v>
      </c>
      <c r="AW20" s="95">
        <v>106</v>
      </c>
      <c r="AX20" s="96"/>
      <c r="AY20" s="96"/>
      <c r="AZ20" s="97"/>
      <c r="BA20" s="75">
        <f t="shared" si="8"/>
        <v>106</v>
      </c>
      <c r="BB20" s="95"/>
      <c r="BC20" s="96"/>
      <c r="BD20" s="96"/>
      <c r="BE20" s="97"/>
      <c r="BF20" s="110">
        <f t="shared" si="9"/>
        <v>0</v>
      </c>
      <c r="BG20" s="78">
        <v>0</v>
      </c>
      <c r="BH20" s="78">
        <v>0</v>
      </c>
      <c r="BI20" s="79">
        <v>0</v>
      </c>
      <c r="BJ20" s="78">
        <v>90</v>
      </c>
      <c r="BK20" s="162">
        <f>BJ20+BA20+AV20+AQ20+AL20</f>
        <v>613</v>
      </c>
      <c r="BL20" s="152">
        <v>13</v>
      </c>
      <c r="BM20" s="152">
        <f t="shared" si="10"/>
        <v>673</v>
      </c>
      <c r="BN20" s="156">
        <v>16</v>
      </c>
    </row>
    <row r="21" spans="1:66" ht="16.5" customHeight="1">
      <c r="A21" s="157">
        <v>17</v>
      </c>
      <c r="B21" s="174" t="s">
        <v>33</v>
      </c>
      <c r="C21" s="100">
        <v>65</v>
      </c>
      <c r="D21" s="96">
        <v>114</v>
      </c>
      <c r="E21" s="96"/>
      <c r="F21" s="97"/>
      <c r="G21" s="147">
        <f t="shared" si="0"/>
        <v>179</v>
      </c>
      <c r="H21" s="100">
        <v>66</v>
      </c>
      <c r="I21" s="96">
        <v>81</v>
      </c>
      <c r="J21" s="99"/>
      <c r="K21" s="97"/>
      <c r="L21" s="147">
        <f t="shared" si="1"/>
        <v>147</v>
      </c>
      <c r="M21" s="95">
        <v>67</v>
      </c>
      <c r="N21" s="96">
        <v>74</v>
      </c>
      <c r="O21" s="99"/>
      <c r="P21" s="97"/>
      <c r="Q21" s="147">
        <f t="shared" si="2"/>
        <v>141</v>
      </c>
      <c r="R21" s="95">
        <v>107</v>
      </c>
      <c r="S21" s="96">
        <v>68.5</v>
      </c>
      <c r="T21" s="96"/>
      <c r="U21" s="97"/>
      <c r="V21" s="147">
        <f t="shared" si="3"/>
        <v>175.5</v>
      </c>
      <c r="W21" s="95"/>
      <c r="X21" s="96"/>
      <c r="Y21" s="96"/>
      <c r="Z21" s="97"/>
      <c r="AA21" s="110">
        <f t="shared" si="4"/>
        <v>0</v>
      </c>
      <c r="AB21" s="78">
        <v>50</v>
      </c>
      <c r="AC21" s="78">
        <v>0</v>
      </c>
      <c r="AD21" s="78">
        <v>0</v>
      </c>
      <c r="AE21" s="79">
        <v>0</v>
      </c>
      <c r="AF21" s="80">
        <f>V21+Q21+L21+G21</f>
        <v>642.5</v>
      </c>
      <c r="AG21" s="160">
        <v>14</v>
      </c>
      <c r="AH21" s="95"/>
      <c r="AI21" s="96"/>
      <c r="AJ21" s="96"/>
      <c r="AK21" s="97"/>
      <c r="AL21" s="75">
        <f t="shared" si="5"/>
        <v>0</v>
      </c>
      <c r="AM21" s="95"/>
      <c r="AN21" s="96"/>
      <c r="AO21" s="96"/>
      <c r="AP21" s="97"/>
      <c r="AQ21" s="74">
        <f t="shared" si="6"/>
        <v>0</v>
      </c>
      <c r="AR21" s="175"/>
      <c r="AS21" s="96"/>
      <c r="AT21" s="96"/>
      <c r="AU21" s="97"/>
      <c r="AV21" s="75">
        <f t="shared" si="7"/>
        <v>0</v>
      </c>
      <c r="AW21" s="95"/>
      <c r="AX21" s="96"/>
      <c r="AY21" s="96"/>
      <c r="AZ21" s="97"/>
      <c r="BA21" s="75">
        <f t="shared" si="8"/>
        <v>0</v>
      </c>
      <c r="BB21" s="95"/>
      <c r="BC21" s="96"/>
      <c r="BD21" s="96"/>
      <c r="BE21" s="97"/>
      <c r="BF21" s="110">
        <f t="shared" si="9"/>
        <v>0</v>
      </c>
      <c r="BG21" s="78">
        <v>0</v>
      </c>
      <c r="BH21" s="78">
        <v>0</v>
      </c>
      <c r="BI21" s="79">
        <v>0</v>
      </c>
      <c r="BJ21" s="78">
        <v>0</v>
      </c>
      <c r="BK21" s="168">
        <f>BJ21</f>
        <v>0</v>
      </c>
      <c r="BL21" s="160">
        <v>24</v>
      </c>
      <c r="BM21" s="152">
        <f t="shared" si="10"/>
        <v>642.5</v>
      </c>
      <c r="BN21" s="163">
        <v>17</v>
      </c>
    </row>
    <row r="22" spans="1:66" ht="16.5" customHeight="1">
      <c r="A22" s="157">
        <v>18</v>
      </c>
      <c r="B22" s="164" t="s">
        <v>28</v>
      </c>
      <c r="C22" s="95"/>
      <c r="D22" s="96"/>
      <c r="E22" s="96"/>
      <c r="F22" s="97"/>
      <c r="G22" s="147">
        <f t="shared" si="0"/>
        <v>0</v>
      </c>
      <c r="H22" s="95"/>
      <c r="I22" s="96"/>
      <c r="J22" s="96"/>
      <c r="K22" s="97"/>
      <c r="L22" s="147">
        <f t="shared" si="1"/>
        <v>0</v>
      </c>
      <c r="M22" s="95"/>
      <c r="N22" s="96"/>
      <c r="O22" s="96"/>
      <c r="P22" s="97"/>
      <c r="Q22" s="147">
        <f t="shared" si="2"/>
        <v>0</v>
      </c>
      <c r="R22" s="95"/>
      <c r="S22" s="96"/>
      <c r="T22" s="96"/>
      <c r="U22" s="97"/>
      <c r="V22" s="147">
        <f t="shared" si="3"/>
        <v>0</v>
      </c>
      <c r="W22" s="95"/>
      <c r="X22" s="96"/>
      <c r="Y22" s="96"/>
      <c r="Z22" s="97"/>
      <c r="AA22" s="110">
        <f t="shared" si="4"/>
        <v>0</v>
      </c>
      <c r="AB22" s="78">
        <v>0</v>
      </c>
      <c r="AC22" s="79">
        <v>0</v>
      </c>
      <c r="AD22" s="78">
        <v>0</v>
      </c>
      <c r="AE22" s="78">
        <v>0</v>
      </c>
      <c r="AF22" s="80">
        <v>0</v>
      </c>
      <c r="AG22" s="160">
        <v>36</v>
      </c>
      <c r="AH22" s="95">
        <v>132</v>
      </c>
      <c r="AI22" s="96"/>
      <c r="AJ22" s="96"/>
      <c r="AK22" s="97"/>
      <c r="AL22" s="75">
        <f t="shared" si="5"/>
        <v>132</v>
      </c>
      <c r="AM22" s="95">
        <v>100</v>
      </c>
      <c r="AN22" s="96">
        <v>87</v>
      </c>
      <c r="AO22" s="96"/>
      <c r="AP22" s="97"/>
      <c r="AQ22" s="74">
        <f t="shared" si="6"/>
        <v>187</v>
      </c>
      <c r="AR22" s="167">
        <v>99</v>
      </c>
      <c r="AS22" s="96">
        <v>92</v>
      </c>
      <c r="AT22" s="96"/>
      <c r="AU22" s="97"/>
      <c r="AV22" s="75">
        <f t="shared" si="7"/>
        <v>191</v>
      </c>
      <c r="AW22" s="95">
        <v>103</v>
      </c>
      <c r="AX22" s="96"/>
      <c r="AY22" s="96"/>
      <c r="AZ22" s="97"/>
      <c r="BA22" s="75">
        <f t="shared" si="8"/>
        <v>103</v>
      </c>
      <c r="BB22" s="95"/>
      <c r="BC22" s="96"/>
      <c r="BD22" s="96"/>
      <c r="BE22" s="97"/>
      <c r="BF22" s="110">
        <f t="shared" si="9"/>
        <v>0</v>
      </c>
      <c r="BG22" s="78">
        <v>0</v>
      </c>
      <c r="BH22" s="78">
        <v>0</v>
      </c>
      <c r="BI22" s="79">
        <v>0</v>
      </c>
      <c r="BJ22" s="78">
        <v>0</v>
      </c>
      <c r="BK22" s="162">
        <f>BA22+AV22+AQ22+AL22</f>
        <v>613</v>
      </c>
      <c r="BL22" s="160">
        <v>14</v>
      </c>
      <c r="BM22" s="152">
        <f t="shared" si="10"/>
        <v>613</v>
      </c>
      <c r="BN22" s="163">
        <v>18</v>
      </c>
    </row>
    <row r="23" spans="1:66" ht="16.5" customHeight="1">
      <c r="A23" s="157">
        <v>19</v>
      </c>
      <c r="B23" s="158" t="s">
        <v>43</v>
      </c>
      <c r="C23" s="21">
        <v>58</v>
      </c>
      <c r="D23" s="22">
        <v>38.5</v>
      </c>
      <c r="E23" s="22">
        <v>38</v>
      </c>
      <c r="F23" s="72"/>
      <c r="G23" s="147">
        <f t="shared" si="0"/>
        <v>134.5</v>
      </c>
      <c r="H23" s="21">
        <v>65</v>
      </c>
      <c r="I23" s="109">
        <v>53.5</v>
      </c>
      <c r="J23" s="22">
        <v>53</v>
      </c>
      <c r="K23" s="72"/>
      <c r="L23" s="147">
        <f t="shared" si="1"/>
        <v>171.5</v>
      </c>
      <c r="M23" s="21">
        <v>55.5</v>
      </c>
      <c r="N23" s="109">
        <v>54</v>
      </c>
      <c r="O23" s="22">
        <v>53</v>
      </c>
      <c r="P23" s="72"/>
      <c r="Q23" s="147">
        <f t="shared" si="2"/>
        <v>162.5</v>
      </c>
      <c r="R23" s="21">
        <v>55.5</v>
      </c>
      <c r="S23" s="22">
        <v>52.5</v>
      </c>
      <c r="T23" s="22"/>
      <c r="U23" s="72"/>
      <c r="V23" s="147">
        <f t="shared" si="3"/>
        <v>108</v>
      </c>
      <c r="W23" s="21">
        <v>70</v>
      </c>
      <c r="X23" s="22"/>
      <c r="Y23" s="22"/>
      <c r="Z23" s="72"/>
      <c r="AA23" s="110">
        <f t="shared" si="4"/>
        <v>70</v>
      </c>
      <c r="AB23" s="79">
        <v>0</v>
      </c>
      <c r="AC23" s="78">
        <v>0</v>
      </c>
      <c r="AD23" s="78">
        <v>0</v>
      </c>
      <c r="AE23" s="78">
        <v>0</v>
      </c>
      <c r="AF23" s="80">
        <f>V23+Q23+L23+G23</f>
        <v>576.5</v>
      </c>
      <c r="AG23" s="152">
        <v>15</v>
      </c>
      <c r="AH23" s="21"/>
      <c r="AI23" s="22"/>
      <c r="AJ23" s="22"/>
      <c r="AK23" s="72"/>
      <c r="AL23" s="75">
        <f t="shared" si="5"/>
        <v>0</v>
      </c>
      <c r="AM23" s="21"/>
      <c r="AN23" s="22"/>
      <c r="AO23" s="22"/>
      <c r="AP23" s="72"/>
      <c r="AQ23" s="74">
        <f t="shared" si="6"/>
        <v>0</v>
      </c>
      <c r="AR23" s="170"/>
      <c r="AS23" s="22"/>
      <c r="AT23" s="22"/>
      <c r="AU23" s="72"/>
      <c r="AV23" s="75">
        <f t="shared" si="7"/>
        <v>0</v>
      </c>
      <c r="AW23" s="21"/>
      <c r="AX23" s="22"/>
      <c r="AY23" s="22"/>
      <c r="AZ23" s="72"/>
      <c r="BA23" s="75">
        <f t="shared" si="8"/>
        <v>0</v>
      </c>
      <c r="BB23" s="21"/>
      <c r="BC23" s="22"/>
      <c r="BD23" s="22"/>
      <c r="BE23" s="72"/>
      <c r="BF23" s="110">
        <f t="shared" si="9"/>
        <v>0</v>
      </c>
      <c r="BG23" s="78">
        <v>0</v>
      </c>
      <c r="BH23" s="78">
        <v>0</v>
      </c>
      <c r="BI23" s="79">
        <v>0</v>
      </c>
      <c r="BJ23" s="78">
        <v>0</v>
      </c>
      <c r="BK23" s="162">
        <v>0</v>
      </c>
      <c r="BL23" s="152">
        <v>25</v>
      </c>
      <c r="BM23" s="152">
        <f t="shared" si="10"/>
        <v>576.5</v>
      </c>
      <c r="BN23" s="156">
        <v>19</v>
      </c>
    </row>
    <row r="24" spans="1:66" ht="16.5" customHeight="1">
      <c r="A24" s="157">
        <v>20</v>
      </c>
      <c r="B24" s="176" t="s">
        <v>50</v>
      </c>
      <c r="C24" s="95"/>
      <c r="D24" s="96"/>
      <c r="E24" s="96"/>
      <c r="F24" s="97"/>
      <c r="G24" s="147">
        <f t="shared" si="0"/>
        <v>0</v>
      </c>
      <c r="H24" s="95">
        <v>60</v>
      </c>
      <c r="I24" s="96"/>
      <c r="J24" s="96"/>
      <c r="K24" s="97"/>
      <c r="L24" s="147">
        <f t="shared" si="1"/>
        <v>60</v>
      </c>
      <c r="M24" s="95"/>
      <c r="N24" s="96"/>
      <c r="O24" s="96"/>
      <c r="P24" s="97"/>
      <c r="Q24" s="147">
        <f t="shared" si="2"/>
        <v>0</v>
      </c>
      <c r="R24" s="95"/>
      <c r="S24" s="96"/>
      <c r="T24" s="96"/>
      <c r="U24" s="97"/>
      <c r="V24" s="147">
        <f t="shared" si="3"/>
        <v>0</v>
      </c>
      <c r="W24" s="95"/>
      <c r="X24" s="96"/>
      <c r="Y24" s="96"/>
      <c r="Z24" s="97"/>
      <c r="AA24" s="110">
        <f t="shared" si="4"/>
        <v>0</v>
      </c>
      <c r="AB24" s="78">
        <v>0</v>
      </c>
      <c r="AC24" s="79">
        <v>0</v>
      </c>
      <c r="AD24" s="78">
        <v>0</v>
      </c>
      <c r="AE24" s="78">
        <v>0</v>
      </c>
      <c r="AF24" s="80">
        <f>L24</f>
        <v>60</v>
      </c>
      <c r="AG24" s="160">
        <v>26</v>
      </c>
      <c r="AH24" s="95">
        <v>111</v>
      </c>
      <c r="AI24" s="96"/>
      <c r="AJ24" s="96"/>
      <c r="AK24" s="97"/>
      <c r="AL24" s="75">
        <f t="shared" si="5"/>
        <v>111</v>
      </c>
      <c r="AM24" s="95"/>
      <c r="AN24" s="96"/>
      <c r="AO24" s="96"/>
      <c r="AP24" s="97"/>
      <c r="AQ24" s="74">
        <f t="shared" si="6"/>
        <v>0</v>
      </c>
      <c r="AR24" s="167"/>
      <c r="AS24" s="96"/>
      <c r="AT24" s="96"/>
      <c r="AU24" s="97"/>
      <c r="AV24" s="75">
        <f t="shared" si="7"/>
        <v>0</v>
      </c>
      <c r="AW24" s="95"/>
      <c r="AX24" s="96"/>
      <c r="AY24" s="96"/>
      <c r="AZ24" s="97"/>
      <c r="BA24" s="110">
        <f t="shared" si="8"/>
        <v>0</v>
      </c>
      <c r="BB24" s="95">
        <v>143</v>
      </c>
      <c r="BC24" s="96"/>
      <c r="BD24" s="96"/>
      <c r="BE24" s="97"/>
      <c r="BF24" s="75">
        <f t="shared" si="9"/>
        <v>143</v>
      </c>
      <c r="BG24" s="79">
        <v>0</v>
      </c>
      <c r="BH24" s="78">
        <v>67.5</v>
      </c>
      <c r="BI24" s="78">
        <v>84</v>
      </c>
      <c r="BJ24" s="78">
        <v>90</v>
      </c>
      <c r="BK24" s="162">
        <f>BJ24+BI24+BH24+BF24+AL24</f>
        <v>495.5</v>
      </c>
      <c r="BL24" s="160">
        <v>16</v>
      </c>
      <c r="BM24" s="152">
        <f t="shared" si="10"/>
        <v>555.5</v>
      </c>
      <c r="BN24" s="163">
        <v>20</v>
      </c>
    </row>
    <row r="25" spans="1:66" ht="16.5" customHeight="1">
      <c r="A25" s="157">
        <v>21</v>
      </c>
      <c r="B25" s="164" t="s">
        <v>29</v>
      </c>
      <c r="C25" s="95"/>
      <c r="D25" s="96"/>
      <c r="E25" s="96"/>
      <c r="F25" s="97"/>
      <c r="G25" s="147">
        <f t="shared" si="0"/>
        <v>0</v>
      </c>
      <c r="H25" s="95"/>
      <c r="I25" s="96"/>
      <c r="J25" s="96"/>
      <c r="K25" s="97"/>
      <c r="L25" s="147">
        <f t="shared" si="1"/>
        <v>0</v>
      </c>
      <c r="M25" s="95"/>
      <c r="N25" s="96"/>
      <c r="O25" s="96"/>
      <c r="P25" s="97"/>
      <c r="Q25" s="147">
        <f t="shared" si="2"/>
        <v>0</v>
      </c>
      <c r="R25" s="95"/>
      <c r="S25" s="96"/>
      <c r="T25" s="96"/>
      <c r="U25" s="97"/>
      <c r="V25" s="147">
        <f t="shared" si="3"/>
        <v>0</v>
      </c>
      <c r="W25" s="95"/>
      <c r="X25" s="96"/>
      <c r="Y25" s="96"/>
      <c r="Z25" s="97"/>
      <c r="AA25" s="110">
        <f t="shared" si="4"/>
        <v>0</v>
      </c>
      <c r="AB25" s="79">
        <v>0</v>
      </c>
      <c r="AC25" s="78">
        <v>0</v>
      </c>
      <c r="AD25" s="78">
        <v>0</v>
      </c>
      <c r="AE25" s="78">
        <v>0</v>
      </c>
      <c r="AF25" s="80">
        <f>AE25</f>
        <v>0</v>
      </c>
      <c r="AG25" s="160">
        <v>28</v>
      </c>
      <c r="AH25" s="95">
        <v>116</v>
      </c>
      <c r="AI25" s="96"/>
      <c r="AJ25" s="96"/>
      <c r="AK25" s="97"/>
      <c r="AL25" s="75">
        <f t="shared" si="5"/>
        <v>116</v>
      </c>
      <c r="AM25" s="95">
        <v>118</v>
      </c>
      <c r="AN25" s="96"/>
      <c r="AO25" s="96"/>
      <c r="AP25" s="97"/>
      <c r="AQ25" s="74">
        <f t="shared" si="6"/>
        <v>118</v>
      </c>
      <c r="AR25" s="167">
        <v>116</v>
      </c>
      <c r="AS25" s="96"/>
      <c r="AT25" s="96"/>
      <c r="AU25" s="97"/>
      <c r="AV25" s="75">
        <f t="shared" si="7"/>
        <v>116</v>
      </c>
      <c r="AW25" s="95">
        <v>132</v>
      </c>
      <c r="AX25" s="96"/>
      <c r="AY25" s="96"/>
      <c r="AZ25" s="97"/>
      <c r="BA25" s="75">
        <f t="shared" si="8"/>
        <v>132</v>
      </c>
      <c r="BB25" s="95"/>
      <c r="BC25" s="96"/>
      <c r="BD25" s="96"/>
      <c r="BE25" s="97"/>
      <c r="BF25" s="110">
        <f t="shared" si="9"/>
        <v>0</v>
      </c>
      <c r="BG25" s="78">
        <v>0</v>
      </c>
      <c r="BH25" s="78">
        <v>0</v>
      </c>
      <c r="BI25" s="79">
        <v>0</v>
      </c>
      <c r="BJ25" s="78">
        <v>0</v>
      </c>
      <c r="BK25" s="162">
        <f>BA25+AV25+AQ25+AL25</f>
        <v>482</v>
      </c>
      <c r="BL25" s="160">
        <v>17</v>
      </c>
      <c r="BM25" s="152">
        <f t="shared" si="10"/>
        <v>482</v>
      </c>
      <c r="BN25" s="163">
        <v>21</v>
      </c>
    </row>
    <row r="26" spans="1:66" ht="16.5" customHeight="1">
      <c r="A26" s="157">
        <v>22</v>
      </c>
      <c r="B26" s="164" t="s">
        <v>37</v>
      </c>
      <c r="C26" s="99">
        <v>97</v>
      </c>
      <c r="D26" s="96"/>
      <c r="E26" s="96"/>
      <c r="F26" s="177"/>
      <c r="G26" s="147">
        <f t="shared" si="0"/>
        <v>97</v>
      </c>
      <c r="H26" s="96">
        <v>112</v>
      </c>
      <c r="I26" s="96"/>
      <c r="J26" s="97"/>
      <c r="K26" s="97"/>
      <c r="L26" s="147">
        <f t="shared" si="1"/>
        <v>112</v>
      </c>
      <c r="M26" s="95">
        <v>115</v>
      </c>
      <c r="N26" s="96"/>
      <c r="O26" s="96"/>
      <c r="P26" s="97"/>
      <c r="Q26" s="147">
        <f t="shared" si="2"/>
        <v>115</v>
      </c>
      <c r="R26" s="95">
        <v>108</v>
      </c>
      <c r="S26" s="96"/>
      <c r="T26" s="96"/>
      <c r="U26" s="97"/>
      <c r="V26" s="147">
        <f t="shared" si="3"/>
        <v>108</v>
      </c>
      <c r="W26" s="95"/>
      <c r="X26" s="96"/>
      <c r="Y26" s="96"/>
      <c r="Z26" s="97"/>
      <c r="AA26" s="110">
        <f t="shared" si="4"/>
        <v>0</v>
      </c>
      <c r="AB26" s="166">
        <v>50</v>
      </c>
      <c r="AC26" s="79">
        <v>0</v>
      </c>
      <c r="AD26" s="78">
        <v>0</v>
      </c>
      <c r="AE26" s="78">
        <v>0</v>
      </c>
      <c r="AF26" s="80">
        <f>AB26+V26+Q26+L26+G26</f>
        <v>482</v>
      </c>
      <c r="AG26" s="152">
        <v>16</v>
      </c>
      <c r="AH26" s="95"/>
      <c r="AI26" s="96"/>
      <c r="AJ26" s="96"/>
      <c r="AK26" s="97"/>
      <c r="AL26" s="75">
        <f t="shared" si="5"/>
        <v>0</v>
      </c>
      <c r="AM26" s="95"/>
      <c r="AN26" s="96"/>
      <c r="AO26" s="96"/>
      <c r="AP26" s="97"/>
      <c r="AQ26" s="74">
        <f t="shared" si="6"/>
        <v>0</v>
      </c>
      <c r="AR26" s="167"/>
      <c r="AS26" s="96"/>
      <c r="AT26" s="96"/>
      <c r="AU26" s="97"/>
      <c r="AV26" s="75">
        <f t="shared" si="7"/>
        <v>0</v>
      </c>
      <c r="AW26" s="95"/>
      <c r="AX26" s="96"/>
      <c r="AY26" s="96"/>
      <c r="AZ26" s="97"/>
      <c r="BA26" s="75">
        <f t="shared" si="8"/>
        <v>0</v>
      </c>
      <c r="BB26" s="95"/>
      <c r="BC26" s="96"/>
      <c r="BD26" s="96"/>
      <c r="BE26" s="97"/>
      <c r="BF26" s="110">
        <f t="shared" si="9"/>
        <v>0</v>
      </c>
      <c r="BG26" s="78">
        <v>0</v>
      </c>
      <c r="BH26" s="78">
        <v>0</v>
      </c>
      <c r="BI26" s="79">
        <v>0</v>
      </c>
      <c r="BJ26" s="78">
        <v>0</v>
      </c>
      <c r="BK26" s="162">
        <v>0</v>
      </c>
      <c r="BL26" s="152">
        <v>26</v>
      </c>
      <c r="BM26" s="152">
        <f t="shared" si="10"/>
        <v>482</v>
      </c>
      <c r="BN26" s="156">
        <v>22</v>
      </c>
    </row>
    <row r="27" spans="1:66" ht="16.5" customHeight="1">
      <c r="A27" s="157">
        <v>23</v>
      </c>
      <c r="B27" s="164" t="s">
        <v>32</v>
      </c>
      <c r="C27" s="95">
        <v>103</v>
      </c>
      <c r="D27" s="96"/>
      <c r="E27" s="96"/>
      <c r="F27" s="97"/>
      <c r="G27" s="147">
        <f t="shared" si="0"/>
        <v>103</v>
      </c>
      <c r="H27" s="95">
        <v>110</v>
      </c>
      <c r="I27" s="96"/>
      <c r="J27" s="96"/>
      <c r="K27" s="97"/>
      <c r="L27" s="147">
        <f t="shared" si="1"/>
        <v>110</v>
      </c>
      <c r="M27" s="95">
        <v>113</v>
      </c>
      <c r="N27" s="96"/>
      <c r="O27" s="96"/>
      <c r="P27" s="97"/>
      <c r="Q27" s="147">
        <f t="shared" si="2"/>
        <v>113</v>
      </c>
      <c r="R27" s="95">
        <v>120</v>
      </c>
      <c r="S27" s="96"/>
      <c r="T27" s="96"/>
      <c r="U27" s="97"/>
      <c r="V27" s="147">
        <f t="shared" si="3"/>
        <v>120</v>
      </c>
      <c r="W27" s="95"/>
      <c r="X27" s="96"/>
      <c r="Y27" s="96"/>
      <c r="Z27" s="97"/>
      <c r="AA27" s="110">
        <f t="shared" si="4"/>
        <v>0</v>
      </c>
      <c r="AB27" s="173">
        <v>0</v>
      </c>
      <c r="AC27" s="78">
        <v>0</v>
      </c>
      <c r="AD27" s="78">
        <v>0</v>
      </c>
      <c r="AE27" s="78">
        <v>0</v>
      </c>
      <c r="AF27" s="80">
        <f>V27+Q27+L27+G27</f>
        <v>446</v>
      </c>
      <c r="AG27" s="160">
        <v>17</v>
      </c>
      <c r="AH27" s="95"/>
      <c r="AI27" s="96"/>
      <c r="AJ27" s="96"/>
      <c r="AK27" s="97"/>
      <c r="AL27" s="75">
        <f t="shared" si="5"/>
        <v>0</v>
      </c>
      <c r="AM27" s="95"/>
      <c r="AN27" s="96"/>
      <c r="AO27" s="96"/>
      <c r="AP27" s="97"/>
      <c r="AQ27" s="74">
        <f t="shared" si="6"/>
        <v>0</v>
      </c>
      <c r="AR27" s="167"/>
      <c r="AS27" s="96"/>
      <c r="AT27" s="96"/>
      <c r="AU27" s="97"/>
      <c r="AV27" s="75">
        <f t="shared" si="7"/>
        <v>0</v>
      </c>
      <c r="AW27" s="95"/>
      <c r="AX27" s="96"/>
      <c r="AY27" s="96"/>
      <c r="AZ27" s="97"/>
      <c r="BA27" s="75">
        <f t="shared" si="8"/>
        <v>0</v>
      </c>
      <c r="BB27" s="95"/>
      <c r="BC27" s="96"/>
      <c r="BD27" s="96"/>
      <c r="BE27" s="97"/>
      <c r="BF27" s="110">
        <f t="shared" si="9"/>
        <v>0</v>
      </c>
      <c r="BG27" s="78">
        <v>0</v>
      </c>
      <c r="BH27" s="78">
        <v>0</v>
      </c>
      <c r="BI27" s="79">
        <v>0</v>
      </c>
      <c r="BJ27" s="78">
        <v>0</v>
      </c>
      <c r="BK27" s="162">
        <v>0</v>
      </c>
      <c r="BL27" s="160">
        <v>27</v>
      </c>
      <c r="BM27" s="152">
        <f t="shared" si="10"/>
        <v>446</v>
      </c>
      <c r="BN27" s="163">
        <v>23</v>
      </c>
    </row>
    <row r="28" spans="1:66" ht="16.5" customHeight="1">
      <c r="A28" s="157">
        <v>24</v>
      </c>
      <c r="B28" s="158" t="s">
        <v>56</v>
      </c>
      <c r="C28" s="21"/>
      <c r="D28" s="22"/>
      <c r="E28" s="22"/>
      <c r="F28" s="72"/>
      <c r="G28" s="147">
        <f t="shared" si="0"/>
        <v>0</v>
      </c>
      <c r="H28" s="21"/>
      <c r="I28" s="22"/>
      <c r="J28" s="22"/>
      <c r="K28" s="72"/>
      <c r="L28" s="147">
        <f t="shared" si="1"/>
        <v>0</v>
      </c>
      <c r="M28" s="21"/>
      <c r="N28" s="22"/>
      <c r="O28" s="22"/>
      <c r="P28" s="72"/>
      <c r="Q28" s="147">
        <f t="shared" si="2"/>
        <v>0</v>
      </c>
      <c r="R28" s="21"/>
      <c r="S28" s="22"/>
      <c r="T28" s="22"/>
      <c r="U28" s="72"/>
      <c r="V28" s="147">
        <f t="shared" si="3"/>
        <v>0</v>
      </c>
      <c r="W28" s="21"/>
      <c r="X28" s="22"/>
      <c r="Y28" s="22"/>
      <c r="Z28" s="72"/>
      <c r="AA28" s="110">
        <f t="shared" si="4"/>
        <v>0</v>
      </c>
      <c r="AB28" s="78">
        <v>0</v>
      </c>
      <c r="AC28" s="79">
        <v>0</v>
      </c>
      <c r="AD28" s="78">
        <v>0</v>
      </c>
      <c r="AE28" s="78">
        <v>0</v>
      </c>
      <c r="AF28" s="80">
        <f>AE28</f>
        <v>0</v>
      </c>
      <c r="AG28" s="160">
        <v>32</v>
      </c>
      <c r="AH28" s="21">
        <v>87</v>
      </c>
      <c r="AI28" s="22"/>
      <c r="AJ28" s="22"/>
      <c r="AK28" s="72"/>
      <c r="AL28" s="75">
        <f t="shared" si="5"/>
        <v>87</v>
      </c>
      <c r="AM28" s="21">
        <v>83</v>
      </c>
      <c r="AN28" s="22"/>
      <c r="AO28" s="22"/>
      <c r="AP28" s="72"/>
      <c r="AQ28" s="74">
        <f t="shared" si="6"/>
        <v>83</v>
      </c>
      <c r="AR28" s="170">
        <v>91</v>
      </c>
      <c r="AS28" s="22"/>
      <c r="AT28" s="22"/>
      <c r="AU28" s="72"/>
      <c r="AV28" s="75">
        <f t="shared" si="7"/>
        <v>91</v>
      </c>
      <c r="AW28" s="21"/>
      <c r="AX28" s="22"/>
      <c r="AY28" s="22"/>
      <c r="AZ28" s="72"/>
      <c r="BA28" s="75">
        <f t="shared" si="8"/>
        <v>0</v>
      </c>
      <c r="BB28" s="21"/>
      <c r="BC28" s="22"/>
      <c r="BD28" s="22"/>
      <c r="BE28" s="72"/>
      <c r="BF28" s="110">
        <f t="shared" si="9"/>
        <v>0</v>
      </c>
      <c r="BG28" s="77">
        <v>76</v>
      </c>
      <c r="BH28" s="78">
        <v>0</v>
      </c>
      <c r="BI28" s="79">
        <v>0</v>
      </c>
      <c r="BJ28" s="78">
        <v>0</v>
      </c>
      <c r="BK28" s="162">
        <f>BG28+AV28+AQ28+AL28</f>
        <v>337</v>
      </c>
      <c r="BL28" s="160">
        <v>19</v>
      </c>
      <c r="BM28" s="152">
        <f t="shared" si="10"/>
        <v>337</v>
      </c>
      <c r="BN28" s="163">
        <v>24</v>
      </c>
    </row>
    <row r="29" spans="1:66" ht="16.5" customHeight="1">
      <c r="A29" s="157">
        <v>25</v>
      </c>
      <c r="B29" s="164" t="s">
        <v>55</v>
      </c>
      <c r="C29" s="95"/>
      <c r="D29" s="96"/>
      <c r="E29" s="96"/>
      <c r="F29" s="97"/>
      <c r="G29" s="147">
        <f t="shared" si="0"/>
        <v>0</v>
      </c>
      <c r="H29" s="95"/>
      <c r="I29" s="96"/>
      <c r="J29" s="96"/>
      <c r="K29" s="97"/>
      <c r="L29" s="147">
        <f t="shared" si="1"/>
        <v>0</v>
      </c>
      <c r="M29" s="95"/>
      <c r="N29" s="96"/>
      <c r="O29" s="96"/>
      <c r="P29" s="97"/>
      <c r="Q29" s="147">
        <f t="shared" si="2"/>
        <v>0</v>
      </c>
      <c r="R29" s="95"/>
      <c r="S29" s="96"/>
      <c r="T29" s="96"/>
      <c r="U29" s="97"/>
      <c r="V29" s="147">
        <f t="shared" si="3"/>
        <v>0</v>
      </c>
      <c r="W29" s="95"/>
      <c r="X29" s="96"/>
      <c r="Y29" s="96"/>
      <c r="Z29" s="97"/>
      <c r="AA29" s="110">
        <f t="shared" si="4"/>
        <v>0</v>
      </c>
      <c r="AB29" s="78">
        <v>0</v>
      </c>
      <c r="AC29" s="79">
        <v>0</v>
      </c>
      <c r="AD29" s="78">
        <v>0</v>
      </c>
      <c r="AE29" s="78">
        <v>62.5</v>
      </c>
      <c r="AF29" s="80">
        <f>AE29</f>
        <v>62.5</v>
      </c>
      <c r="AG29" s="152">
        <v>25</v>
      </c>
      <c r="AH29" s="95">
        <v>48</v>
      </c>
      <c r="AI29" s="96"/>
      <c r="AJ29" s="96"/>
      <c r="AK29" s="97"/>
      <c r="AL29" s="75">
        <f t="shared" si="5"/>
        <v>48</v>
      </c>
      <c r="AM29" s="95">
        <v>67</v>
      </c>
      <c r="AN29" s="96"/>
      <c r="AO29" s="96"/>
      <c r="AP29" s="97"/>
      <c r="AQ29" s="74">
        <f t="shared" si="6"/>
        <v>67</v>
      </c>
      <c r="AR29" s="167">
        <v>65</v>
      </c>
      <c r="AS29" s="96"/>
      <c r="AT29" s="96"/>
      <c r="AU29" s="97"/>
      <c r="AV29" s="75">
        <f t="shared" si="7"/>
        <v>65</v>
      </c>
      <c r="AW29" s="95">
        <v>55.5</v>
      </c>
      <c r="AX29" s="96"/>
      <c r="AY29" s="96"/>
      <c r="AZ29" s="97"/>
      <c r="BA29" s="75">
        <f t="shared" si="8"/>
        <v>55.5</v>
      </c>
      <c r="BB29" s="95"/>
      <c r="BC29" s="96"/>
      <c r="BD29" s="96"/>
      <c r="BE29" s="97"/>
      <c r="BF29" s="110">
        <f t="shared" si="9"/>
        <v>0</v>
      </c>
      <c r="BG29" s="78">
        <v>0</v>
      </c>
      <c r="BH29" s="78">
        <v>0</v>
      </c>
      <c r="BI29" s="79">
        <v>0</v>
      </c>
      <c r="BJ29" s="78">
        <v>0</v>
      </c>
      <c r="BK29" s="162">
        <f>BA29+AV29+AQ29+AL29</f>
        <v>235.5</v>
      </c>
      <c r="BL29" s="152">
        <v>21</v>
      </c>
      <c r="BM29" s="152">
        <f t="shared" si="10"/>
        <v>298</v>
      </c>
      <c r="BN29" s="156">
        <v>25</v>
      </c>
    </row>
    <row r="30" spans="1:66" ht="16.5" customHeight="1">
      <c r="A30" s="157">
        <v>26</v>
      </c>
      <c r="B30" s="176" t="s">
        <v>53</v>
      </c>
      <c r="C30" s="21">
        <v>82</v>
      </c>
      <c r="D30" s="22"/>
      <c r="E30" s="22"/>
      <c r="F30" s="72"/>
      <c r="G30" s="147">
        <f t="shared" si="0"/>
        <v>82</v>
      </c>
      <c r="H30" s="21"/>
      <c r="I30" s="22"/>
      <c r="J30" s="22"/>
      <c r="K30" s="72"/>
      <c r="L30" s="147">
        <f t="shared" si="1"/>
        <v>0</v>
      </c>
      <c r="M30" s="21"/>
      <c r="N30" s="22"/>
      <c r="O30" s="22"/>
      <c r="P30" s="72"/>
      <c r="Q30" s="147">
        <f t="shared" si="2"/>
        <v>0</v>
      </c>
      <c r="R30" s="21"/>
      <c r="S30" s="22"/>
      <c r="T30" s="22"/>
      <c r="U30" s="72"/>
      <c r="V30" s="165">
        <f t="shared" si="3"/>
        <v>0</v>
      </c>
      <c r="W30" s="21">
        <v>124</v>
      </c>
      <c r="X30" s="22"/>
      <c r="Y30" s="22"/>
      <c r="Z30" s="72"/>
      <c r="AA30" s="75">
        <f t="shared" si="4"/>
        <v>124</v>
      </c>
      <c r="AB30" s="173">
        <v>0</v>
      </c>
      <c r="AC30" s="78">
        <v>0</v>
      </c>
      <c r="AD30" s="78">
        <v>0</v>
      </c>
      <c r="AE30" s="77">
        <v>72.5</v>
      </c>
      <c r="AF30" s="80">
        <f>AE30+AA30+G30</f>
        <v>278.5</v>
      </c>
      <c r="AG30" s="160">
        <v>19</v>
      </c>
      <c r="AH30" s="21"/>
      <c r="AI30" s="22"/>
      <c r="AJ30" s="22"/>
      <c r="AK30" s="72"/>
      <c r="AL30" s="75">
        <f t="shared" si="5"/>
        <v>0</v>
      </c>
      <c r="AM30" s="21"/>
      <c r="AN30" s="22"/>
      <c r="AO30" s="22"/>
      <c r="AP30" s="72"/>
      <c r="AQ30" s="74">
        <f t="shared" si="6"/>
        <v>0</v>
      </c>
      <c r="AR30" s="170"/>
      <c r="AS30" s="22"/>
      <c r="AT30" s="22"/>
      <c r="AU30" s="72"/>
      <c r="AV30" s="75">
        <f t="shared" si="7"/>
        <v>0</v>
      </c>
      <c r="AW30" s="21"/>
      <c r="AX30" s="22"/>
      <c r="AY30" s="22"/>
      <c r="AZ30" s="72"/>
      <c r="BA30" s="75">
        <f t="shared" si="8"/>
        <v>0</v>
      </c>
      <c r="BB30" s="21"/>
      <c r="BC30" s="22"/>
      <c r="BD30" s="22"/>
      <c r="BE30" s="72"/>
      <c r="BF30" s="110">
        <f t="shared" si="9"/>
        <v>0</v>
      </c>
      <c r="BG30" s="78">
        <v>0</v>
      </c>
      <c r="BH30" s="78">
        <v>0</v>
      </c>
      <c r="BI30" s="79">
        <v>0</v>
      </c>
      <c r="BJ30" s="78">
        <v>0</v>
      </c>
      <c r="BK30" s="162">
        <v>0</v>
      </c>
      <c r="BL30" s="160">
        <v>28</v>
      </c>
      <c r="BM30" s="152">
        <f t="shared" si="10"/>
        <v>278.5</v>
      </c>
      <c r="BN30" s="163">
        <v>26</v>
      </c>
    </row>
    <row r="31" spans="1:66" ht="16.5" customHeight="1">
      <c r="A31" s="157">
        <v>27</v>
      </c>
      <c r="B31" s="176" t="s">
        <v>48</v>
      </c>
      <c r="C31" s="21"/>
      <c r="D31" s="22"/>
      <c r="E31" s="22"/>
      <c r="F31" s="72"/>
      <c r="G31" s="147">
        <f t="shared" si="0"/>
        <v>0</v>
      </c>
      <c r="H31" s="21"/>
      <c r="I31" s="22"/>
      <c r="J31" s="22"/>
      <c r="K31" s="72"/>
      <c r="L31" s="147">
        <f t="shared" si="1"/>
        <v>0</v>
      </c>
      <c r="M31" s="21"/>
      <c r="N31" s="22"/>
      <c r="O31" s="22"/>
      <c r="P31" s="72"/>
      <c r="Q31" s="147">
        <f t="shared" si="2"/>
        <v>0</v>
      </c>
      <c r="R31" s="21"/>
      <c r="S31" s="22"/>
      <c r="T31" s="22"/>
      <c r="U31" s="72"/>
      <c r="V31" s="147">
        <f t="shared" si="3"/>
        <v>0</v>
      </c>
      <c r="W31" s="21"/>
      <c r="X31" s="22"/>
      <c r="Y31" s="22"/>
      <c r="Z31" s="72"/>
      <c r="AA31" s="110">
        <f t="shared" si="4"/>
        <v>0</v>
      </c>
      <c r="AB31" s="79">
        <v>0</v>
      </c>
      <c r="AC31" s="78">
        <v>0</v>
      </c>
      <c r="AD31" s="78">
        <v>0</v>
      </c>
      <c r="AE31" s="78">
        <v>0</v>
      </c>
      <c r="AF31" s="80">
        <v>0</v>
      </c>
      <c r="AG31" s="160">
        <v>29</v>
      </c>
      <c r="AH31" s="21">
        <v>85</v>
      </c>
      <c r="AI31" s="22"/>
      <c r="AJ31" s="22"/>
      <c r="AK31" s="72"/>
      <c r="AL31" s="75">
        <f t="shared" si="5"/>
        <v>85</v>
      </c>
      <c r="AM31" s="21">
        <v>89</v>
      </c>
      <c r="AN31" s="22"/>
      <c r="AO31" s="22"/>
      <c r="AP31" s="72"/>
      <c r="AQ31" s="74">
        <f t="shared" si="6"/>
        <v>89</v>
      </c>
      <c r="AR31" s="170">
        <v>89</v>
      </c>
      <c r="AS31" s="22"/>
      <c r="AT31" s="22"/>
      <c r="AU31" s="72"/>
      <c r="AV31" s="75">
        <f t="shared" si="7"/>
        <v>89</v>
      </c>
      <c r="AW31" s="21"/>
      <c r="AX31" s="22"/>
      <c r="AY31" s="22"/>
      <c r="AZ31" s="72"/>
      <c r="BA31" s="75">
        <f t="shared" si="8"/>
        <v>0</v>
      </c>
      <c r="BB31" s="21"/>
      <c r="BC31" s="22"/>
      <c r="BD31" s="22"/>
      <c r="BE31" s="72"/>
      <c r="BF31" s="110">
        <f t="shared" si="9"/>
        <v>0</v>
      </c>
      <c r="BG31" s="78">
        <v>0</v>
      </c>
      <c r="BH31" s="78">
        <v>0</v>
      </c>
      <c r="BI31" s="79">
        <v>0</v>
      </c>
      <c r="BJ31" s="78">
        <v>0</v>
      </c>
      <c r="BK31" s="162">
        <f>AV31+AQ31+AL31</f>
        <v>263</v>
      </c>
      <c r="BL31" s="160">
        <v>20</v>
      </c>
      <c r="BM31" s="152">
        <f t="shared" si="10"/>
        <v>263</v>
      </c>
      <c r="BN31" s="163">
        <v>27</v>
      </c>
    </row>
    <row r="32" spans="1:66" ht="16.5" customHeight="1">
      <c r="A32" s="157">
        <v>28</v>
      </c>
      <c r="B32" s="158" t="s">
        <v>41</v>
      </c>
      <c r="C32" s="95"/>
      <c r="D32" s="96"/>
      <c r="E32" s="96"/>
      <c r="F32" s="97"/>
      <c r="G32" s="147">
        <f t="shared" si="0"/>
        <v>0</v>
      </c>
      <c r="H32" s="95"/>
      <c r="I32" s="96"/>
      <c r="J32" s="96"/>
      <c r="K32" s="97"/>
      <c r="L32" s="147">
        <f t="shared" si="1"/>
        <v>0</v>
      </c>
      <c r="M32" s="95"/>
      <c r="N32" s="96"/>
      <c r="O32" s="96"/>
      <c r="P32" s="97"/>
      <c r="Q32" s="147">
        <f t="shared" si="2"/>
        <v>0</v>
      </c>
      <c r="R32" s="95"/>
      <c r="S32" s="96"/>
      <c r="T32" s="96"/>
      <c r="U32" s="97"/>
      <c r="V32" s="147">
        <f t="shared" si="3"/>
        <v>0</v>
      </c>
      <c r="W32" s="95"/>
      <c r="X32" s="96"/>
      <c r="Y32" s="96"/>
      <c r="Z32" s="97"/>
      <c r="AA32" s="110">
        <f t="shared" si="4"/>
        <v>0</v>
      </c>
      <c r="AB32" s="78">
        <v>0</v>
      </c>
      <c r="AC32" s="79">
        <v>0</v>
      </c>
      <c r="AD32" s="78">
        <v>0</v>
      </c>
      <c r="AE32" s="78">
        <v>0</v>
      </c>
      <c r="AF32" s="80">
        <v>0</v>
      </c>
      <c r="AG32" s="152">
        <v>35</v>
      </c>
      <c r="AH32" s="95"/>
      <c r="AI32" s="96"/>
      <c r="AJ32" s="96"/>
      <c r="AK32" s="97"/>
      <c r="AL32" s="75">
        <f t="shared" si="5"/>
        <v>0</v>
      </c>
      <c r="AM32" s="95">
        <v>85</v>
      </c>
      <c r="AN32" s="96"/>
      <c r="AO32" s="96"/>
      <c r="AP32" s="97"/>
      <c r="AQ32" s="74">
        <f t="shared" si="6"/>
        <v>85</v>
      </c>
      <c r="AR32" s="167">
        <v>87</v>
      </c>
      <c r="AS32" s="96"/>
      <c r="AT32" s="96"/>
      <c r="AU32" s="97"/>
      <c r="AV32" s="75">
        <f t="shared" si="7"/>
        <v>87</v>
      </c>
      <c r="AW32" s="95"/>
      <c r="AX32" s="96"/>
      <c r="AY32" s="96"/>
      <c r="AZ32" s="97"/>
      <c r="BA32" s="75">
        <f t="shared" si="8"/>
        <v>0</v>
      </c>
      <c r="BB32" s="95"/>
      <c r="BC32" s="96"/>
      <c r="BD32" s="96"/>
      <c r="BE32" s="97"/>
      <c r="BF32" s="110">
        <f t="shared" si="9"/>
        <v>0</v>
      </c>
      <c r="BG32" s="78">
        <v>0</v>
      </c>
      <c r="BH32" s="78">
        <v>0</v>
      </c>
      <c r="BI32" s="79">
        <v>0</v>
      </c>
      <c r="BJ32" s="78">
        <v>0</v>
      </c>
      <c r="BK32" s="162">
        <f>AV32+AQ32</f>
        <v>172</v>
      </c>
      <c r="BL32" s="152">
        <v>22</v>
      </c>
      <c r="BM32" s="152">
        <f t="shared" si="10"/>
        <v>172</v>
      </c>
      <c r="BN32" s="156">
        <v>28</v>
      </c>
    </row>
    <row r="33" spans="1:66" ht="16.5" customHeight="1">
      <c r="A33" s="157">
        <v>29</v>
      </c>
      <c r="B33" s="158" t="s">
        <v>40</v>
      </c>
      <c r="C33" s="95">
        <v>45.5</v>
      </c>
      <c r="D33" s="96"/>
      <c r="E33" s="96"/>
      <c r="F33" s="97"/>
      <c r="G33" s="147">
        <f t="shared" si="0"/>
        <v>45.5</v>
      </c>
      <c r="H33" s="95">
        <v>43.5</v>
      </c>
      <c r="I33" s="96"/>
      <c r="J33" s="96"/>
      <c r="K33" s="97"/>
      <c r="L33" s="147">
        <f t="shared" si="1"/>
        <v>43.5</v>
      </c>
      <c r="M33" s="95">
        <v>37.5</v>
      </c>
      <c r="N33" s="96"/>
      <c r="O33" s="96"/>
      <c r="P33" s="97"/>
      <c r="Q33" s="147">
        <f t="shared" si="2"/>
        <v>37.5</v>
      </c>
      <c r="R33" s="95"/>
      <c r="S33" s="96"/>
      <c r="T33" s="96"/>
      <c r="U33" s="97"/>
      <c r="V33" s="147">
        <f t="shared" si="3"/>
        <v>0</v>
      </c>
      <c r="W33" s="95"/>
      <c r="X33" s="96"/>
      <c r="Y33" s="96"/>
      <c r="Z33" s="97"/>
      <c r="AA33" s="110">
        <f t="shared" si="4"/>
        <v>0</v>
      </c>
      <c r="AB33" s="78">
        <v>0</v>
      </c>
      <c r="AC33" s="79">
        <v>0</v>
      </c>
      <c r="AD33" s="78">
        <v>0</v>
      </c>
      <c r="AE33" s="78">
        <v>0</v>
      </c>
      <c r="AF33" s="80">
        <f>Q33+L33+G33</f>
        <v>126.5</v>
      </c>
      <c r="AG33" s="160">
        <v>20</v>
      </c>
      <c r="AH33" s="95"/>
      <c r="AI33" s="96"/>
      <c r="AJ33" s="96"/>
      <c r="AK33" s="97"/>
      <c r="AL33" s="75">
        <f t="shared" si="5"/>
        <v>0</v>
      </c>
      <c r="AM33" s="95"/>
      <c r="AN33" s="96"/>
      <c r="AO33" s="96"/>
      <c r="AP33" s="97"/>
      <c r="AQ33" s="74">
        <f t="shared" si="6"/>
        <v>0</v>
      </c>
      <c r="AR33" s="167"/>
      <c r="AS33" s="96"/>
      <c r="AT33" s="96"/>
      <c r="AU33" s="97"/>
      <c r="AV33" s="75">
        <f t="shared" si="7"/>
        <v>0</v>
      </c>
      <c r="AW33" s="95"/>
      <c r="AX33" s="96"/>
      <c r="AY33" s="96"/>
      <c r="AZ33" s="97"/>
      <c r="BA33" s="75">
        <f t="shared" si="8"/>
        <v>0</v>
      </c>
      <c r="BB33" s="95"/>
      <c r="BC33" s="96"/>
      <c r="BD33" s="96"/>
      <c r="BE33" s="97"/>
      <c r="BF33" s="110">
        <f t="shared" si="9"/>
        <v>0</v>
      </c>
      <c r="BG33" s="78">
        <v>0</v>
      </c>
      <c r="BH33" s="78">
        <v>0</v>
      </c>
      <c r="BI33" s="79">
        <v>0</v>
      </c>
      <c r="BJ33" s="78">
        <v>0</v>
      </c>
      <c r="BK33" s="162">
        <v>0</v>
      </c>
      <c r="BL33" s="160">
        <v>29</v>
      </c>
      <c r="BM33" s="152">
        <f t="shared" si="10"/>
        <v>126.5</v>
      </c>
      <c r="BN33" s="163">
        <v>29</v>
      </c>
    </row>
    <row r="34" spans="1:66" ht="16.5" customHeight="1">
      <c r="A34" s="157">
        <v>30</v>
      </c>
      <c r="B34" s="178" t="s">
        <v>63</v>
      </c>
      <c r="C34" s="114"/>
      <c r="D34" s="22"/>
      <c r="E34" s="22"/>
      <c r="F34" s="72"/>
      <c r="G34" s="147">
        <f t="shared" si="0"/>
        <v>0</v>
      </c>
      <c r="H34" s="21">
        <v>59</v>
      </c>
      <c r="I34" s="22"/>
      <c r="J34" s="22"/>
      <c r="K34" s="72"/>
      <c r="L34" s="147">
        <f t="shared" si="1"/>
        <v>59</v>
      </c>
      <c r="M34" s="21"/>
      <c r="N34" s="22"/>
      <c r="O34" s="22"/>
      <c r="P34" s="72"/>
      <c r="Q34" s="147">
        <f t="shared" si="2"/>
        <v>0</v>
      </c>
      <c r="R34" s="21"/>
      <c r="S34" s="22"/>
      <c r="T34" s="22"/>
      <c r="U34" s="72"/>
      <c r="V34" s="147">
        <f t="shared" si="3"/>
        <v>0</v>
      </c>
      <c r="W34" s="21"/>
      <c r="X34" s="22"/>
      <c r="Y34" s="22"/>
      <c r="Z34" s="72"/>
      <c r="AA34" s="110">
        <f t="shared" si="4"/>
        <v>0</v>
      </c>
      <c r="AB34" s="78">
        <v>0</v>
      </c>
      <c r="AC34" s="79">
        <v>0</v>
      </c>
      <c r="AD34" s="78">
        <v>0</v>
      </c>
      <c r="AE34" s="77">
        <v>57.5</v>
      </c>
      <c r="AF34" s="80">
        <f>AE34+L34</f>
        <v>116.5</v>
      </c>
      <c r="AG34" s="160">
        <v>21</v>
      </c>
      <c r="AH34" s="21"/>
      <c r="AI34" s="22"/>
      <c r="AJ34" s="22"/>
      <c r="AK34" s="72"/>
      <c r="AL34" s="75">
        <f t="shared" si="5"/>
        <v>0</v>
      </c>
      <c r="AM34" s="21"/>
      <c r="AN34" s="22"/>
      <c r="AO34" s="22"/>
      <c r="AP34" s="72"/>
      <c r="AQ34" s="74">
        <f t="shared" si="6"/>
        <v>0</v>
      </c>
      <c r="AR34" s="170"/>
      <c r="AS34" s="22"/>
      <c r="AT34" s="22"/>
      <c r="AU34" s="72"/>
      <c r="AV34" s="75">
        <f t="shared" si="7"/>
        <v>0</v>
      </c>
      <c r="AW34" s="21"/>
      <c r="AX34" s="22"/>
      <c r="AY34" s="22"/>
      <c r="AZ34" s="72"/>
      <c r="BA34" s="75">
        <f t="shared" si="8"/>
        <v>0</v>
      </c>
      <c r="BB34" s="21"/>
      <c r="BC34" s="22"/>
      <c r="BD34" s="22"/>
      <c r="BE34" s="72"/>
      <c r="BF34" s="110">
        <f t="shared" si="9"/>
        <v>0</v>
      </c>
      <c r="BG34" s="78">
        <v>0</v>
      </c>
      <c r="BH34" s="78">
        <v>0</v>
      </c>
      <c r="BI34" s="79">
        <v>0</v>
      </c>
      <c r="BJ34" s="78">
        <v>0</v>
      </c>
      <c r="BK34" s="162">
        <v>0</v>
      </c>
      <c r="BL34" s="160">
        <v>30</v>
      </c>
      <c r="BM34" s="152">
        <f t="shared" si="10"/>
        <v>116.5</v>
      </c>
      <c r="BN34" s="163">
        <v>30</v>
      </c>
    </row>
    <row r="35" spans="1:66" ht="16.5" customHeight="1">
      <c r="A35" s="157">
        <v>31</v>
      </c>
      <c r="B35" s="164" t="s">
        <v>46</v>
      </c>
      <c r="C35" s="95">
        <v>67</v>
      </c>
      <c r="D35" s="96"/>
      <c r="E35" s="96"/>
      <c r="F35" s="97"/>
      <c r="G35" s="147">
        <f t="shared" si="0"/>
        <v>67</v>
      </c>
      <c r="H35" s="95"/>
      <c r="I35" s="96"/>
      <c r="J35" s="96"/>
      <c r="K35" s="97"/>
      <c r="L35" s="147">
        <f t="shared" si="1"/>
        <v>0</v>
      </c>
      <c r="M35" s="95"/>
      <c r="N35" s="96"/>
      <c r="O35" s="96"/>
      <c r="P35" s="97"/>
      <c r="Q35" s="147">
        <f t="shared" si="2"/>
        <v>0</v>
      </c>
      <c r="R35" s="95"/>
      <c r="S35" s="96"/>
      <c r="T35" s="96"/>
      <c r="U35" s="97"/>
      <c r="V35" s="147">
        <f t="shared" si="3"/>
        <v>0</v>
      </c>
      <c r="W35" s="95"/>
      <c r="X35" s="96"/>
      <c r="Y35" s="96"/>
      <c r="Z35" s="97"/>
      <c r="AA35" s="110">
        <f t="shared" si="4"/>
        <v>0</v>
      </c>
      <c r="AB35" s="79">
        <v>0</v>
      </c>
      <c r="AC35" s="78">
        <v>0</v>
      </c>
      <c r="AD35" s="78">
        <v>0</v>
      </c>
      <c r="AE35" s="78">
        <v>0</v>
      </c>
      <c r="AF35" s="80">
        <f>G35</f>
        <v>67</v>
      </c>
      <c r="AG35" s="152">
        <v>23</v>
      </c>
      <c r="AH35" s="95"/>
      <c r="AI35" s="96"/>
      <c r="AJ35" s="96"/>
      <c r="AK35" s="97"/>
      <c r="AL35" s="75">
        <f t="shared" si="5"/>
        <v>0</v>
      </c>
      <c r="AM35" s="95"/>
      <c r="AN35" s="96"/>
      <c r="AO35" s="96"/>
      <c r="AP35" s="97"/>
      <c r="AQ35" s="74">
        <f t="shared" si="6"/>
        <v>0</v>
      </c>
      <c r="AR35" s="167"/>
      <c r="AS35" s="96"/>
      <c r="AT35" s="96"/>
      <c r="AU35" s="97"/>
      <c r="AV35" s="75">
        <f t="shared" si="7"/>
        <v>0</v>
      </c>
      <c r="AW35" s="95"/>
      <c r="AX35" s="96"/>
      <c r="AY35" s="96"/>
      <c r="AZ35" s="97"/>
      <c r="BA35" s="75">
        <f t="shared" si="8"/>
        <v>0</v>
      </c>
      <c r="BB35" s="95"/>
      <c r="BC35" s="96"/>
      <c r="BD35" s="96"/>
      <c r="BE35" s="97"/>
      <c r="BF35" s="110">
        <f t="shared" si="9"/>
        <v>0</v>
      </c>
      <c r="BG35" s="78">
        <v>0</v>
      </c>
      <c r="BH35" s="78">
        <v>0</v>
      </c>
      <c r="BI35" s="79">
        <v>0</v>
      </c>
      <c r="BJ35" s="78">
        <v>0</v>
      </c>
      <c r="BK35" s="162">
        <v>0</v>
      </c>
      <c r="BL35" s="152">
        <v>31</v>
      </c>
      <c r="BM35" s="152">
        <f t="shared" si="10"/>
        <v>67</v>
      </c>
      <c r="BN35" s="156">
        <v>31</v>
      </c>
    </row>
    <row r="36" spans="1:66" ht="16.5" customHeight="1">
      <c r="A36" s="157">
        <v>32</v>
      </c>
      <c r="B36" s="176" t="s">
        <v>62</v>
      </c>
      <c r="C36" s="21">
        <v>65</v>
      </c>
      <c r="D36" s="22"/>
      <c r="E36" s="22"/>
      <c r="F36" s="72"/>
      <c r="G36" s="147">
        <f t="shared" si="0"/>
        <v>65</v>
      </c>
      <c r="H36" s="21"/>
      <c r="I36" s="22"/>
      <c r="J36" s="22"/>
      <c r="K36" s="72"/>
      <c r="L36" s="147">
        <f t="shared" si="1"/>
        <v>0</v>
      </c>
      <c r="M36" s="21"/>
      <c r="N36" s="22"/>
      <c r="O36" s="22"/>
      <c r="P36" s="72"/>
      <c r="Q36" s="147">
        <f t="shared" si="2"/>
        <v>0</v>
      </c>
      <c r="R36" s="21"/>
      <c r="S36" s="22"/>
      <c r="T36" s="22"/>
      <c r="U36" s="72"/>
      <c r="V36" s="147">
        <f t="shared" si="3"/>
        <v>0</v>
      </c>
      <c r="W36" s="21"/>
      <c r="X36" s="22"/>
      <c r="Y36" s="22"/>
      <c r="Z36" s="72"/>
      <c r="AA36" s="110">
        <f t="shared" si="4"/>
        <v>0</v>
      </c>
      <c r="AB36" s="79">
        <v>0</v>
      </c>
      <c r="AC36" s="78">
        <v>0</v>
      </c>
      <c r="AD36" s="78">
        <v>0</v>
      </c>
      <c r="AE36" s="78">
        <v>0</v>
      </c>
      <c r="AF36" s="80">
        <v>65</v>
      </c>
      <c r="AG36" s="160">
        <v>24</v>
      </c>
      <c r="AH36" s="21"/>
      <c r="AI36" s="22"/>
      <c r="AJ36" s="22"/>
      <c r="AK36" s="72"/>
      <c r="AL36" s="75">
        <f t="shared" si="5"/>
        <v>0</v>
      </c>
      <c r="AM36" s="21"/>
      <c r="AN36" s="22"/>
      <c r="AO36" s="22"/>
      <c r="AP36" s="72"/>
      <c r="AQ36" s="74">
        <f t="shared" si="6"/>
        <v>0</v>
      </c>
      <c r="AR36" s="170"/>
      <c r="AS36" s="22"/>
      <c r="AT36" s="22"/>
      <c r="AU36" s="72"/>
      <c r="AV36" s="75">
        <f t="shared" si="7"/>
        <v>0</v>
      </c>
      <c r="AW36" s="21"/>
      <c r="AX36" s="22"/>
      <c r="AY36" s="22"/>
      <c r="AZ36" s="72"/>
      <c r="BA36" s="75">
        <f t="shared" si="8"/>
        <v>0</v>
      </c>
      <c r="BB36" s="21"/>
      <c r="BC36" s="22"/>
      <c r="BD36" s="22"/>
      <c r="BE36" s="72"/>
      <c r="BF36" s="110">
        <f t="shared" si="9"/>
        <v>0</v>
      </c>
      <c r="BG36" s="78">
        <v>0</v>
      </c>
      <c r="BH36" s="78">
        <v>0</v>
      </c>
      <c r="BI36" s="79">
        <v>0</v>
      </c>
      <c r="BJ36" s="78">
        <v>0</v>
      </c>
      <c r="BK36" s="162">
        <v>0</v>
      </c>
      <c r="BL36" s="160">
        <v>32</v>
      </c>
      <c r="BM36" s="152">
        <f t="shared" si="10"/>
        <v>65</v>
      </c>
      <c r="BN36" s="163">
        <v>32</v>
      </c>
    </row>
    <row r="37" spans="1:66" ht="15.75" customHeight="1">
      <c r="A37" s="157">
        <v>33</v>
      </c>
      <c r="B37" s="176" t="s">
        <v>54</v>
      </c>
      <c r="C37" s="21"/>
      <c r="D37" s="22"/>
      <c r="E37" s="22"/>
      <c r="F37" s="72"/>
      <c r="G37" s="147">
        <f t="shared" si="0"/>
        <v>0</v>
      </c>
      <c r="H37" s="21"/>
      <c r="I37" s="22"/>
      <c r="J37" s="22"/>
      <c r="K37" s="72"/>
      <c r="L37" s="147">
        <f t="shared" si="1"/>
        <v>0</v>
      </c>
      <c r="M37" s="21"/>
      <c r="N37" s="22"/>
      <c r="O37" s="22"/>
      <c r="P37" s="72"/>
      <c r="Q37" s="147">
        <f t="shared" si="2"/>
        <v>0</v>
      </c>
      <c r="R37" s="21"/>
      <c r="S37" s="22"/>
      <c r="T37" s="22"/>
      <c r="U37" s="72"/>
      <c r="V37" s="147">
        <f t="shared" si="3"/>
        <v>0</v>
      </c>
      <c r="W37" s="21"/>
      <c r="X37" s="22"/>
      <c r="Y37" s="22"/>
      <c r="Z37" s="72"/>
      <c r="AA37" s="110">
        <f t="shared" si="4"/>
        <v>0</v>
      </c>
      <c r="AB37" s="79">
        <v>0</v>
      </c>
      <c r="AC37" s="78">
        <v>0</v>
      </c>
      <c r="AD37" s="78">
        <v>0</v>
      </c>
      <c r="AE37" s="78">
        <v>0</v>
      </c>
      <c r="AF37" s="80">
        <v>0</v>
      </c>
      <c r="AG37" s="160">
        <v>30</v>
      </c>
      <c r="AH37" s="21"/>
      <c r="AI37" s="22"/>
      <c r="AJ37" s="22"/>
      <c r="AK37" s="72"/>
      <c r="AL37" s="75">
        <f t="shared" si="5"/>
        <v>0</v>
      </c>
      <c r="AM37" s="21"/>
      <c r="AN37" s="22"/>
      <c r="AO37" s="22"/>
      <c r="AP37" s="72"/>
      <c r="AQ37" s="74">
        <f t="shared" si="6"/>
        <v>0</v>
      </c>
      <c r="AR37" s="179"/>
      <c r="AS37" s="22"/>
      <c r="AT37" s="22"/>
      <c r="AU37" s="72"/>
      <c r="AV37" s="75">
        <f t="shared" si="7"/>
        <v>0</v>
      </c>
      <c r="AW37" s="21"/>
      <c r="AX37" s="22"/>
      <c r="AY37" s="22"/>
      <c r="AZ37" s="72"/>
      <c r="BA37" s="75">
        <f t="shared" si="8"/>
        <v>0</v>
      </c>
      <c r="BB37" s="21"/>
      <c r="BC37" s="22"/>
      <c r="BD37" s="22"/>
      <c r="BE37" s="72"/>
      <c r="BF37" s="110">
        <f t="shared" si="9"/>
        <v>0</v>
      </c>
      <c r="BG37" s="78">
        <v>0</v>
      </c>
      <c r="BH37" s="78">
        <v>0</v>
      </c>
      <c r="BI37" s="79">
        <v>0</v>
      </c>
      <c r="BJ37" s="78">
        <v>0</v>
      </c>
      <c r="BK37" s="168">
        <v>0</v>
      </c>
      <c r="BL37" s="160">
        <v>33</v>
      </c>
      <c r="BM37" s="152">
        <f t="shared" si="10"/>
        <v>0</v>
      </c>
      <c r="BN37" s="163">
        <v>33</v>
      </c>
    </row>
    <row r="38" spans="1:66" ht="15.75" customHeight="1">
      <c r="A38" s="157">
        <v>34</v>
      </c>
      <c r="B38" s="176" t="s">
        <v>47</v>
      </c>
      <c r="C38" s="21"/>
      <c r="D38" s="22"/>
      <c r="E38" s="22"/>
      <c r="F38" s="72"/>
      <c r="G38" s="147">
        <f t="shared" si="0"/>
        <v>0</v>
      </c>
      <c r="H38" s="21"/>
      <c r="I38" s="22"/>
      <c r="J38" s="22"/>
      <c r="K38" s="72"/>
      <c r="L38" s="147">
        <f t="shared" si="1"/>
        <v>0</v>
      </c>
      <c r="M38" s="21"/>
      <c r="N38" s="22"/>
      <c r="O38" s="22"/>
      <c r="P38" s="72"/>
      <c r="Q38" s="147">
        <f t="shared" si="2"/>
        <v>0</v>
      </c>
      <c r="R38" s="21"/>
      <c r="S38" s="22"/>
      <c r="T38" s="22"/>
      <c r="U38" s="72"/>
      <c r="V38" s="147">
        <f t="shared" si="3"/>
        <v>0</v>
      </c>
      <c r="W38" s="21"/>
      <c r="X38" s="22"/>
      <c r="Y38" s="22"/>
      <c r="Z38" s="72"/>
      <c r="AA38" s="110">
        <f t="shared" si="4"/>
        <v>0</v>
      </c>
      <c r="AB38" s="79">
        <v>0</v>
      </c>
      <c r="AC38" s="78">
        <v>0</v>
      </c>
      <c r="AD38" s="78">
        <v>0</v>
      </c>
      <c r="AE38" s="78">
        <v>0</v>
      </c>
      <c r="AF38" s="80">
        <v>0</v>
      </c>
      <c r="AG38" s="152">
        <v>31</v>
      </c>
      <c r="AH38" s="21"/>
      <c r="AI38" s="22"/>
      <c r="AJ38" s="22"/>
      <c r="AK38" s="72"/>
      <c r="AL38" s="75">
        <f t="shared" si="5"/>
        <v>0</v>
      </c>
      <c r="AM38" s="21"/>
      <c r="AN38" s="22"/>
      <c r="AO38" s="22"/>
      <c r="AP38" s="72"/>
      <c r="AQ38" s="74">
        <f t="shared" si="6"/>
        <v>0</v>
      </c>
      <c r="AR38" s="170"/>
      <c r="AS38" s="22"/>
      <c r="AT38" s="22"/>
      <c r="AU38" s="72"/>
      <c r="AV38" s="75">
        <f t="shared" si="7"/>
        <v>0</v>
      </c>
      <c r="AW38" s="21"/>
      <c r="AX38" s="22"/>
      <c r="AY38" s="22"/>
      <c r="AZ38" s="72"/>
      <c r="BA38" s="75">
        <f t="shared" si="8"/>
        <v>0</v>
      </c>
      <c r="BB38" s="21"/>
      <c r="BC38" s="22"/>
      <c r="BD38" s="22"/>
      <c r="BE38" s="72"/>
      <c r="BF38" s="110">
        <f t="shared" si="9"/>
        <v>0</v>
      </c>
      <c r="BG38" s="78">
        <v>0</v>
      </c>
      <c r="BH38" s="78">
        <v>0</v>
      </c>
      <c r="BI38" s="79">
        <v>0</v>
      </c>
      <c r="BJ38" s="78">
        <v>0</v>
      </c>
      <c r="BK38" s="162">
        <v>0</v>
      </c>
      <c r="BL38" s="152">
        <v>34</v>
      </c>
      <c r="BM38" s="152">
        <f t="shared" si="10"/>
        <v>0</v>
      </c>
      <c r="BN38" s="156">
        <v>34</v>
      </c>
    </row>
    <row r="39" spans="1:66" ht="15.75" customHeight="1">
      <c r="A39" s="157">
        <v>35</v>
      </c>
      <c r="B39" s="158" t="s">
        <v>38</v>
      </c>
      <c r="C39" s="95"/>
      <c r="D39" s="96"/>
      <c r="E39" s="96"/>
      <c r="F39" s="97"/>
      <c r="G39" s="147">
        <f t="shared" si="0"/>
        <v>0</v>
      </c>
      <c r="H39" s="95"/>
      <c r="I39" s="96"/>
      <c r="J39" s="96"/>
      <c r="K39" s="97"/>
      <c r="L39" s="147">
        <f t="shared" si="1"/>
        <v>0</v>
      </c>
      <c r="M39" s="95"/>
      <c r="N39" s="96"/>
      <c r="O39" s="96"/>
      <c r="P39" s="97"/>
      <c r="Q39" s="147">
        <f t="shared" si="2"/>
        <v>0</v>
      </c>
      <c r="R39" s="95"/>
      <c r="S39" s="96"/>
      <c r="T39" s="96"/>
      <c r="U39" s="97"/>
      <c r="V39" s="147">
        <f t="shared" si="3"/>
        <v>0</v>
      </c>
      <c r="W39" s="95"/>
      <c r="X39" s="96"/>
      <c r="Y39" s="96"/>
      <c r="Z39" s="97"/>
      <c r="AA39" s="110">
        <f t="shared" si="4"/>
        <v>0</v>
      </c>
      <c r="AB39" s="78">
        <v>0</v>
      </c>
      <c r="AC39" s="79">
        <v>0</v>
      </c>
      <c r="AD39" s="78">
        <v>0</v>
      </c>
      <c r="AE39" s="78">
        <v>0</v>
      </c>
      <c r="AF39" s="80">
        <v>0</v>
      </c>
      <c r="AG39" s="160">
        <v>33</v>
      </c>
      <c r="AH39" s="95"/>
      <c r="AI39" s="96"/>
      <c r="AJ39" s="96"/>
      <c r="AK39" s="97"/>
      <c r="AL39" s="75">
        <f t="shared" si="5"/>
        <v>0</v>
      </c>
      <c r="AM39" s="95"/>
      <c r="AN39" s="96"/>
      <c r="AO39" s="96"/>
      <c r="AP39" s="97"/>
      <c r="AQ39" s="74">
        <f t="shared" si="6"/>
        <v>0</v>
      </c>
      <c r="AR39" s="167"/>
      <c r="AS39" s="96"/>
      <c r="AT39" s="96"/>
      <c r="AU39" s="97"/>
      <c r="AV39" s="75">
        <f t="shared" si="7"/>
        <v>0</v>
      </c>
      <c r="AW39" s="95"/>
      <c r="AX39" s="96"/>
      <c r="AY39" s="96"/>
      <c r="AZ39" s="97"/>
      <c r="BA39" s="75">
        <f t="shared" si="8"/>
        <v>0</v>
      </c>
      <c r="BB39" s="95"/>
      <c r="BC39" s="96"/>
      <c r="BD39" s="96"/>
      <c r="BE39" s="97"/>
      <c r="BF39" s="110">
        <f t="shared" si="9"/>
        <v>0</v>
      </c>
      <c r="BG39" s="78">
        <v>0</v>
      </c>
      <c r="BH39" s="78">
        <v>0</v>
      </c>
      <c r="BI39" s="79">
        <v>0</v>
      </c>
      <c r="BJ39" s="78">
        <v>0</v>
      </c>
      <c r="BK39" s="162">
        <v>0</v>
      </c>
      <c r="BL39" s="160">
        <v>35</v>
      </c>
      <c r="BM39" s="152">
        <f t="shared" si="10"/>
        <v>0</v>
      </c>
      <c r="BN39" s="163">
        <v>35</v>
      </c>
    </row>
    <row r="40" spans="1:66" ht="16.5" customHeight="1">
      <c r="A40" s="157">
        <v>36</v>
      </c>
      <c r="B40" s="180" t="s">
        <v>35</v>
      </c>
      <c r="C40" s="181"/>
      <c r="D40" s="182"/>
      <c r="E40" s="182"/>
      <c r="F40" s="183"/>
      <c r="G40" s="147">
        <f t="shared" si="0"/>
        <v>0</v>
      </c>
      <c r="H40" s="181"/>
      <c r="I40" s="182"/>
      <c r="J40" s="182"/>
      <c r="K40" s="183"/>
      <c r="L40" s="147">
        <f t="shared" si="1"/>
        <v>0</v>
      </c>
      <c r="M40" s="181"/>
      <c r="N40" s="182"/>
      <c r="O40" s="182"/>
      <c r="P40" s="183"/>
      <c r="Q40" s="147">
        <f t="shared" si="2"/>
        <v>0</v>
      </c>
      <c r="R40" s="181"/>
      <c r="S40" s="182"/>
      <c r="T40" s="182"/>
      <c r="U40" s="183"/>
      <c r="V40" s="147">
        <f t="shared" si="3"/>
        <v>0</v>
      </c>
      <c r="W40" s="181"/>
      <c r="X40" s="182"/>
      <c r="Y40" s="182"/>
      <c r="Z40" s="183"/>
      <c r="AA40" s="110">
        <f t="shared" si="4"/>
        <v>0</v>
      </c>
      <c r="AB40" s="78">
        <v>0</v>
      </c>
      <c r="AC40" s="79">
        <v>0</v>
      </c>
      <c r="AD40" s="78">
        <v>0</v>
      </c>
      <c r="AE40" s="78">
        <v>0</v>
      </c>
      <c r="AF40" s="131">
        <v>0</v>
      </c>
      <c r="AG40" s="160">
        <v>34</v>
      </c>
      <c r="AH40" s="181"/>
      <c r="AI40" s="182"/>
      <c r="AJ40" s="182"/>
      <c r="AK40" s="183"/>
      <c r="AL40" s="127">
        <f t="shared" si="5"/>
        <v>0</v>
      </c>
      <c r="AM40" s="184"/>
      <c r="AN40" s="185"/>
      <c r="AO40" s="185"/>
      <c r="AP40" s="186"/>
      <c r="AQ40" s="127">
        <f t="shared" si="6"/>
        <v>0</v>
      </c>
      <c r="AR40" s="187"/>
      <c r="AS40" s="182"/>
      <c r="AT40" s="182"/>
      <c r="AU40" s="183"/>
      <c r="AV40" s="127">
        <f t="shared" si="7"/>
        <v>0</v>
      </c>
      <c r="AW40" s="181"/>
      <c r="AX40" s="182"/>
      <c r="AY40" s="182"/>
      <c r="AZ40" s="183"/>
      <c r="BA40" s="127">
        <f t="shared" si="8"/>
        <v>0</v>
      </c>
      <c r="BB40" s="181"/>
      <c r="BC40" s="182"/>
      <c r="BD40" s="182"/>
      <c r="BE40" s="183"/>
      <c r="BF40" s="188">
        <f t="shared" si="9"/>
        <v>0</v>
      </c>
      <c r="BG40" s="78">
        <v>0</v>
      </c>
      <c r="BH40" s="78">
        <v>0</v>
      </c>
      <c r="BI40" s="79">
        <v>0</v>
      </c>
      <c r="BJ40" s="78">
        <v>0</v>
      </c>
      <c r="BK40" s="189">
        <v>0</v>
      </c>
      <c r="BL40" s="160">
        <v>36</v>
      </c>
      <c r="BM40" s="152">
        <f t="shared" si="10"/>
        <v>0</v>
      </c>
      <c r="BN40" s="163">
        <v>36</v>
      </c>
    </row>
  </sheetData>
  <sheetProtection selectLockedCells="1" selectUnlockedCells="1"/>
  <mergeCells count="40">
    <mergeCell ref="BG3:BG4"/>
    <mergeCell ref="BH3:BH4"/>
    <mergeCell ref="BI3:BI4"/>
    <mergeCell ref="BJ3:BJ4"/>
    <mergeCell ref="C4:F4"/>
    <mergeCell ref="H4:K4"/>
    <mergeCell ref="M4:P4"/>
    <mergeCell ref="R4:U4"/>
    <mergeCell ref="W4:Z4"/>
    <mergeCell ref="AH4:AK4"/>
    <mergeCell ref="AE3:AE4"/>
    <mergeCell ref="AH3:AL3"/>
    <mergeCell ref="AM3:AQ3"/>
    <mergeCell ref="AR3:AV3"/>
    <mergeCell ref="AW3:BA3"/>
    <mergeCell ref="BB3:BF3"/>
    <mergeCell ref="AM4:AP4"/>
    <mergeCell ref="AR4:AU4"/>
    <mergeCell ref="AW4:AZ4"/>
    <mergeCell ref="BB4:BE4"/>
    <mergeCell ref="BK2:BK4"/>
    <mergeCell ref="BL2:BL4"/>
    <mergeCell ref="C3:G3"/>
    <mergeCell ref="H3:L3"/>
    <mergeCell ref="M3:Q3"/>
    <mergeCell ref="R3:V3"/>
    <mergeCell ref="W3:AA3"/>
    <mergeCell ref="AB3:AB4"/>
    <mergeCell ref="AC3:AC4"/>
    <mergeCell ref="AD3:AD4"/>
    <mergeCell ref="A1:A4"/>
    <mergeCell ref="B1:B4"/>
    <mergeCell ref="C1:AG1"/>
    <mergeCell ref="AH1:BL1"/>
    <mergeCell ref="BM1:BM4"/>
    <mergeCell ref="BN1:BN4"/>
    <mergeCell ref="C2:AE2"/>
    <mergeCell ref="AF2:AF4"/>
    <mergeCell ref="AG2:AG4"/>
    <mergeCell ref="AH2:BJ2"/>
  </mergeCells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36"/>
  <sheetViews>
    <sheetView zoomScale="90" zoomScaleNormal="90" workbookViewId="0">
      <selection activeCell="AP10" sqref="AP10"/>
    </sheetView>
  </sheetViews>
  <sheetFormatPr defaultRowHeight="15"/>
  <cols>
    <col min="1" max="1" width="3.7109375" style="190" customWidth="1"/>
    <col min="2" max="2" width="22.7109375" style="190" customWidth="1"/>
    <col min="3" max="6" width="3.5703125" style="190" customWidth="1"/>
    <col min="7" max="7" width="5.140625" style="190" customWidth="1"/>
    <col min="8" max="11" width="3.5703125" style="190" customWidth="1"/>
    <col min="12" max="12" width="4.5703125" style="190" customWidth="1"/>
    <col min="13" max="15" width="3.5703125" style="190" customWidth="1"/>
    <col min="16" max="16" width="4.7109375" style="190" customWidth="1"/>
    <col min="17" max="19" width="5.7109375" style="190" customWidth="1"/>
    <col min="20" max="20" width="7.140625" style="190" customWidth="1"/>
    <col min="21" max="21" width="6.140625" style="190" customWidth="1"/>
    <col min="22" max="25" width="3.5703125" style="190" customWidth="1"/>
    <col min="26" max="26" width="5.7109375" style="190" customWidth="1"/>
    <col min="27" max="30" width="3.5703125" style="190" customWidth="1"/>
    <col min="31" max="31" width="4.85546875" style="190" customWidth="1"/>
    <col min="32" max="34" width="3.5703125" style="190" customWidth="1"/>
    <col min="35" max="35" width="4.42578125" style="190" customWidth="1"/>
    <col min="36" max="38" width="5.5703125" style="190" customWidth="1"/>
    <col min="39" max="39" width="7" style="190" customWidth="1"/>
    <col min="40" max="40" width="6.28515625" style="190" customWidth="1"/>
    <col min="41" max="41" width="8" style="191" customWidth="1"/>
    <col min="42" max="42" width="6.85546875" style="191" customWidth="1"/>
    <col min="43" max="16384" width="9.140625" style="190"/>
  </cols>
  <sheetData>
    <row r="1" spans="1:42" ht="19.5" customHeight="1">
      <c r="A1" s="306" t="s">
        <v>0</v>
      </c>
      <c r="B1" s="307" t="s">
        <v>93</v>
      </c>
      <c r="C1" s="308" t="s">
        <v>94</v>
      </c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9" t="s">
        <v>95</v>
      </c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10" t="s">
        <v>96</v>
      </c>
      <c r="AP1" s="310" t="s">
        <v>97</v>
      </c>
    </row>
    <row r="2" spans="1:42" ht="19.5" customHeight="1">
      <c r="A2" s="306"/>
      <c r="B2" s="307"/>
      <c r="C2" s="311" t="s">
        <v>71</v>
      </c>
      <c r="D2" s="311"/>
      <c r="E2" s="311"/>
      <c r="F2" s="311"/>
      <c r="G2" s="312" t="s">
        <v>98</v>
      </c>
      <c r="H2" s="311" t="s">
        <v>99</v>
      </c>
      <c r="I2" s="311"/>
      <c r="J2" s="311"/>
      <c r="K2" s="311"/>
      <c r="L2" s="312" t="s">
        <v>98</v>
      </c>
      <c r="M2" s="311" t="s">
        <v>73</v>
      </c>
      <c r="N2" s="311"/>
      <c r="O2" s="311"/>
      <c r="P2" s="312" t="s">
        <v>98</v>
      </c>
      <c r="Q2" s="313" t="s">
        <v>78</v>
      </c>
      <c r="R2" s="313" t="s">
        <v>100</v>
      </c>
      <c r="S2" s="313" t="s">
        <v>101</v>
      </c>
      <c r="T2" s="313" t="s">
        <v>69</v>
      </c>
      <c r="U2" s="313" t="s">
        <v>102</v>
      </c>
      <c r="V2" s="311" t="s">
        <v>71</v>
      </c>
      <c r="W2" s="311"/>
      <c r="X2" s="311"/>
      <c r="Y2" s="311"/>
      <c r="Z2" s="312" t="s">
        <v>98</v>
      </c>
      <c r="AA2" s="311" t="s">
        <v>99</v>
      </c>
      <c r="AB2" s="311"/>
      <c r="AC2" s="311"/>
      <c r="AD2" s="311"/>
      <c r="AE2" s="312" t="s">
        <v>98</v>
      </c>
      <c r="AF2" s="311" t="s">
        <v>73</v>
      </c>
      <c r="AG2" s="311"/>
      <c r="AH2" s="311"/>
      <c r="AI2" s="312" t="s">
        <v>98</v>
      </c>
      <c r="AJ2" s="313" t="s">
        <v>78</v>
      </c>
      <c r="AK2" s="313" t="s">
        <v>100</v>
      </c>
      <c r="AL2" s="313" t="s">
        <v>101</v>
      </c>
      <c r="AM2" s="313" t="s">
        <v>69</v>
      </c>
      <c r="AN2" s="314" t="s">
        <v>102</v>
      </c>
      <c r="AO2" s="310"/>
      <c r="AP2" s="310"/>
    </row>
    <row r="3" spans="1:42" ht="45" customHeight="1">
      <c r="A3" s="306"/>
      <c r="B3" s="307"/>
      <c r="C3" s="311"/>
      <c r="D3" s="311"/>
      <c r="E3" s="311"/>
      <c r="F3" s="311"/>
      <c r="G3" s="312"/>
      <c r="H3" s="311"/>
      <c r="I3" s="311"/>
      <c r="J3" s="311"/>
      <c r="K3" s="311"/>
      <c r="L3" s="312"/>
      <c r="M3" s="311"/>
      <c r="N3" s="311"/>
      <c r="O3" s="311"/>
      <c r="P3" s="312"/>
      <c r="Q3" s="313"/>
      <c r="R3" s="313"/>
      <c r="S3" s="313"/>
      <c r="T3" s="313"/>
      <c r="U3" s="313"/>
      <c r="V3" s="311"/>
      <c r="W3" s="311"/>
      <c r="X3" s="311"/>
      <c r="Y3" s="311"/>
      <c r="Z3" s="312"/>
      <c r="AA3" s="311"/>
      <c r="AB3" s="311"/>
      <c r="AC3" s="311"/>
      <c r="AD3" s="311"/>
      <c r="AE3" s="312"/>
      <c r="AF3" s="311"/>
      <c r="AG3" s="311"/>
      <c r="AH3" s="311"/>
      <c r="AI3" s="312"/>
      <c r="AJ3" s="313"/>
      <c r="AK3" s="313"/>
      <c r="AL3" s="313"/>
      <c r="AM3" s="313"/>
      <c r="AN3" s="314"/>
      <c r="AO3" s="310"/>
      <c r="AP3" s="310"/>
    </row>
    <row r="4" spans="1:42" ht="15" customHeight="1">
      <c r="A4" s="193">
        <v>1</v>
      </c>
      <c r="B4" s="194" t="s">
        <v>21</v>
      </c>
      <c r="C4" s="95">
        <v>150</v>
      </c>
      <c r="D4" s="96">
        <v>143</v>
      </c>
      <c r="E4" s="96">
        <v>111</v>
      </c>
      <c r="F4" s="96">
        <v>83</v>
      </c>
      <c r="G4" s="195">
        <f>C4+D4+E4+F4</f>
        <v>487</v>
      </c>
      <c r="H4" s="95">
        <v>150</v>
      </c>
      <c r="I4" s="96">
        <v>113</v>
      </c>
      <c r="J4" s="96">
        <v>96</v>
      </c>
      <c r="K4" s="96">
        <v>92</v>
      </c>
      <c r="L4" s="195">
        <f>H4+I4+J4+K4</f>
        <v>451</v>
      </c>
      <c r="M4" s="95">
        <v>150</v>
      </c>
      <c r="N4" s="96">
        <v>126</v>
      </c>
      <c r="O4" s="96">
        <v>90</v>
      </c>
      <c r="P4" s="195">
        <f>M4+N4+O4</f>
        <v>366</v>
      </c>
      <c r="Q4" s="196">
        <v>420</v>
      </c>
      <c r="R4" s="196">
        <v>195</v>
      </c>
      <c r="S4" s="196">
        <v>450</v>
      </c>
      <c r="T4" s="80">
        <f>G4+L4+P4+Q4+R4+S4</f>
        <v>2369</v>
      </c>
      <c r="U4" s="80">
        <v>1</v>
      </c>
      <c r="V4" s="95">
        <v>115</v>
      </c>
      <c r="W4" s="96">
        <v>106</v>
      </c>
      <c r="X4" s="96">
        <v>104</v>
      </c>
      <c r="Y4" s="96">
        <v>102</v>
      </c>
      <c r="Z4" s="195">
        <f>V4+W4+X4+Y4</f>
        <v>427</v>
      </c>
      <c r="AA4" s="95">
        <v>128</v>
      </c>
      <c r="AB4" s="96">
        <v>113</v>
      </c>
      <c r="AC4" s="96">
        <v>111</v>
      </c>
      <c r="AD4" s="96">
        <v>88</v>
      </c>
      <c r="AE4" s="195">
        <f>AA4+AB4+AC4+AD4</f>
        <v>440</v>
      </c>
      <c r="AF4" s="95">
        <v>143</v>
      </c>
      <c r="AG4" s="96">
        <v>106</v>
      </c>
      <c r="AH4" s="96">
        <v>101</v>
      </c>
      <c r="AI4" s="195">
        <f>AF4+AG4+AH4</f>
        <v>350</v>
      </c>
      <c r="AJ4" s="196">
        <v>290</v>
      </c>
      <c r="AK4" s="196">
        <v>195</v>
      </c>
      <c r="AL4" s="196">
        <v>420</v>
      </c>
      <c r="AM4" s="84">
        <f>Z4+AE4+AI4+AJ4+AK4+AL4</f>
        <v>2122</v>
      </c>
      <c r="AN4" s="197">
        <v>4</v>
      </c>
      <c r="AO4" s="198">
        <f>T4+AM4</f>
        <v>4491</v>
      </c>
      <c r="AP4" s="198">
        <v>1</v>
      </c>
    </row>
    <row r="5" spans="1:42" ht="15" customHeight="1">
      <c r="A5" s="193">
        <v>2</v>
      </c>
      <c r="B5" s="199" t="s">
        <v>86</v>
      </c>
      <c r="C5" s="200">
        <v>132</v>
      </c>
      <c r="D5" s="201">
        <v>124</v>
      </c>
      <c r="E5" s="201">
        <v>120</v>
      </c>
      <c r="F5" s="201">
        <v>118</v>
      </c>
      <c r="G5" s="195">
        <f t="shared" ref="G5:G36" si="0">C5+D5+E5+F5</f>
        <v>494</v>
      </c>
      <c r="H5" s="200">
        <v>130</v>
      </c>
      <c r="I5" s="201">
        <v>118</v>
      </c>
      <c r="J5" s="201">
        <v>114</v>
      </c>
      <c r="K5" s="201">
        <v>85</v>
      </c>
      <c r="L5" s="195">
        <f t="shared" ref="L5:L36" si="1">H5+I5+J5+K5</f>
        <v>447</v>
      </c>
      <c r="M5" s="200">
        <v>143</v>
      </c>
      <c r="N5" s="201">
        <v>137</v>
      </c>
      <c r="O5" s="201">
        <v>113</v>
      </c>
      <c r="P5" s="195">
        <f t="shared" ref="P5:P36" si="2">M5+N5+O5</f>
        <v>393</v>
      </c>
      <c r="Q5" s="202">
        <v>390</v>
      </c>
      <c r="R5" s="196">
        <v>210</v>
      </c>
      <c r="S5" s="196">
        <v>250</v>
      </c>
      <c r="T5" s="80">
        <f t="shared" ref="T5:T36" si="3">G5+L5+P5+Q5+R5+S5</f>
        <v>2184</v>
      </c>
      <c r="U5" s="80">
        <v>2</v>
      </c>
      <c r="V5" s="200">
        <v>113</v>
      </c>
      <c r="W5" s="201">
        <v>110</v>
      </c>
      <c r="X5" s="201">
        <v>94</v>
      </c>
      <c r="Y5" s="201">
        <v>89</v>
      </c>
      <c r="Z5" s="195">
        <f t="shared" ref="Z5:Z36" si="4">V5+W5+X5+Y5</f>
        <v>406</v>
      </c>
      <c r="AA5" s="200">
        <v>126</v>
      </c>
      <c r="AB5" s="201">
        <v>122</v>
      </c>
      <c r="AC5" s="201">
        <v>110</v>
      </c>
      <c r="AD5" s="201">
        <v>70</v>
      </c>
      <c r="AE5" s="195">
        <f t="shared" ref="AE5:AE36" si="5">AA5+AB5+AC5+AD5</f>
        <v>428</v>
      </c>
      <c r="AF5" s="200">
        <v>140</v>
      </c>
      <c r="AG5" s="201">
        <v>128</v>
      </c>
      <c r="AH5" s="201">
        <v>120</v>
      </c>
      <c r="AI5" s="195">
        <f t="shared" ref="AI5:AI36" si="6">AF5+AG5+AH5</f>
        <v>388</v>
      </c>
      <c r="AJ5" s="202">
        <v>450</v>
      </c>
      <c r="AK5" s="196">
        <v>210</v>
      </c>
      <c r="AL5" s="196">
        <v>270</v>
      </c>
      <c r="AM5" s="84">
        <f t="shared" ref="AM5:AM36" si="7">Z5+AE5+AI5+AJ5+AK5+AL5</f>
        <v>2152</v>
      </c>
      <c r="AN5" s="197">
        <v>3</v>
      </c>
      <c r="AO5" s="198">
        <f t="shared" ref="AO5:AO36" si="8">T5+AM5</f>
        <v>4336</v>
      </c>
      <c r="AP5" s="198">
        <v>2</v>
      </c>
    </row>
    <row r="6" spans="1:42" ht="15" customHeight="1">
      <c r="A6" s="193">
        <v>3</v>
      </c>
      <c r="B6" s="199" t="s">
        <v>19</v>
      </c>
      <c r="C6" s="200">
        <v>116</v>
      </c>
      <c r="D6" s="201">
        <v>113</v>
      </c>
      <c r="E6" s="201">
        <v>112</v>
      </c>
      <c r="F6" s="201">
        <v>108</v>
      </c>
      <c r="G6" s="195">
        <f t="shared" si="0"/>
        <v>449</v>
      </c>
      <c r="H6" s="200">
        <v>132</v>
      </c>
      <c r="I6" s="201">
        <v>122</v>
      </c>
      <c r="J6" s="201">
        <v>115</v>
      </c>
      <c r="K6" s="201">
        <v>105</v>
      </c>
      <c r="L6" s="195">
        <f t="shared" si="1"/>
        <v>474</v>
      </c>
      <c r="M6" s="200">
        <v>146</v>
      </c>
      <c r="N6" s="201">
        <v>140</v>
      </c>
      <c r="O6" s="201">
        <v>134</v>
      </c>
      <c r="P6" s="195">
        <f t="shared" si="2"/>
        <v>420</v>
      </c>
      <c r="Q6" s="202">
        <v>450</v>
      </c>
      <c r="R6" s="196"/>
      <c r="S6" s="196">
        <v>330</v>
      </c>
      <c r="T6" s="80">
        <f t="shared" si="3"/>
        <v>2123</v>
      </c>
      <c r="U6" s="84">
        <v>3</v>
      </c>
      <c r="V6" s="200">
        <v>150</v>
      </c>
      <c r="W6" s="201">
        <v>143</v>
      </c>
      <c r="X6" s="201">
        <v>116</v>
      </c>
      <c r="Y6" s="201">
        <v>112</v>
      </c>
      <c r="Z6" s="195">
        <f t="shared" si="4"/>
        <v>521</v>
      </c>
      <c r="AA6" s="200">
        <v>143</v>
      </c>
      <c r="AB6" s="201">
        <v>106</v>
      </c>
      <c r="AC6" s="201">
        <v>105</v>
      </c>
      <c r="AD6" s="201">
        <v>100</v>
      </c>
      <c r="AE6" s="195">
        <f t="shared" si="5"/>
        <v>454</v>
      </c>
      <c r="AF6" s="200">
        <v>132</v>
      </c>
      <c r="AG6" s="201">
        <v>118</v>
      </c>
      <c r="AH6" s="201">
        <v>102</v>
      </c>
      <c r="AI6" s="195">
        <f t="shared" si="6"/>
        <v>352</v>
      </c>
      <c r="AJ6" s="202">
        <v>310</v>
      </c>
      <c r="AK6" s="196"/>
      <c r="AL6" s="196">
        <v>390</v>
      </c>
      <c r="AM6" s="84">
        <f t="shared" si="7"/>
        <v>2027</v>
      </c>
      <c r="AN6" s="197">
        <v>5</v>
      </c>
      <c r="AO6" s="198">
        <f t="shared" si="8"/>
        <v>4150</v>
      </c>
      <c r="AP6" s="198">
        <v>3</v>
      </c>
    </row>
    <row r="7" spans="1:42" ht="15" customHeight="1">
      <c r="A7" s="193">
        <v>4</v>
      </c>
      <c r="B7" s="199" t="s">
        <v>23</v>
      </c>
      <c r="C7" s="95">
        <v>137</v>
      </c>
      <c r="D7" s="96">
        <v>114</v>
      </c>
      <c r="E7" s="96">
        <v>110</v>
      </c>
      <c r="F7" s="96">
        <v>98</v>
      </c>
      <c r="G7" s="195">
        <f t="shared" si="0"/>
        <v>459</v>
      </c>
      <c r="H7" s="95">
        <v>120</v>
      </c>
      <c r="I7" s="96">
        <v>116</v>
      </c>
      <c r="J7" s="96">
        <v>99</v>
      </c>
      <c r="K7" s="96">
        <v>71</v>
      </c>
      <c r="L7" s="195">
        <f t="shared" si="1"/>
        <v>406</v>
      </c>
      <c r="M7" s="95">
        <v>111</v>
      </c>
      <c r="N7" s="96">
        <v>107</v>
      </c>
      <c r="O7" s="96">
        <v>93</v>
      </c>
      <c r="P7" s="195">
        <f t="shared" si="2"/>
        <v>311</v>
      </c>
      <c r="Q7" s="196">
        <v>200</v>
      </c>
      <c r="R7" s="196"/>
      <c r="S7" s="196">
        <v>360</v>
      </c>
      <c r="T7" s="80">
        <f t="shared" si="3"/>
        <v>1736</v>
      </c>
      <c r="U7" s="80">
        <v>7</v>
      </c>
      <c r="V7" s="95">
        <v>146</v>
      </c>
      <c r="W7" s="96">
        <v>140</v>
      </c>
      <c r="X7" s="96">
        <v>137</v>
      </c>
      <c r="Y7" s="96">
        <v>124</v>
      </c>
      <c r="Z7" s="195">
        <f t="shared" si="4"/>
        <v>547</v>
      </c>
      <c r="AA7" s="95">
        <v>150</v>
      </c>
      <c r="AB7" s="96">
        <v>137</v>
      </c>
      <c r="AC7" s="96">
        <v>134</v>
      </c>
      <c r="AD7" s="96">
        <v>108</v>
      </c>
      <c r="AE7" s="195">
        <f t="shared" si="5"/>
        <v>529</v>
      </c>
      <c r="AF7" s="95">
        <v>150</v>
      </c>
      <c r="AG7" s="96">
        <v>146</v>
      </c>
      <c r="AH7" s="96">
        <v>137</v>
      </c>
      <c r="AI7" s="195">
        <f t="shared" si="6"/>
        <v>433</v>
      </c>
      <c r="AJ7" s="196">
        <v>420</v>
      </c>
      <c r="AK7" s="196"/>
      <c r="AL7" s="196">
        <v>330</v>
      </c>
      <c r="AM7" s="84">
        <f t="shared" si="7"/>
        <v>2259</v>
      </c>
      <c r="AN7" s="197">
        <v>1</v>
      </c>
      <c r="AO7" s="198">
        <f t="shared" si="8"/>
        <v>3995</v>
      </c>
      <c r="AP7" s="198">
        <v>4</v>
      </c>
    </row>
    <row r="8" spans="1:42" ht="15" customHeight="1">
      <c r="A8" s="193">
        <v>5</v>
      </c>
      <c r="B8" s="199" t="s">
        <v>25</v>
      </c>
      <c r="C8" s="95">
        <v>134</v>
      </c>
      <c r="D8" s="96">
        <v>128</v>
      </c>
      <c r="E8" s="96">
        <v>80</v>
      </c>
      <c r="F8" s="96">
        <v>50</v>
      </c>
      <c r="G8" s="195">
        <f t="shared" si="0"/>
        <v>392</v>
      </c>
      <c r="H8" s="95">
        <v>146</v>
      </c>
      <c r="I8" s="96">
        <v>140</v>
      </c>
      <c r="J8" s="96">
        <v>137</v>
      </c>
      <c r="K8" s="96">
        <v>60</v>
      </c>
      <c r="L8" s="195">
        <f t="shared" si="1"/>
        <v>483</v>
      </c>
      <c r="M8" s="95">
        <v>115</v>
      </c>
      <c r="N8" s="96">
        <v>103</v>
      </c>
      <c r="O8" s="96">
        <v>84</v>
      </c>
      <c r="P8" s="195">
        <f t="shared" si="2"/>
        <v>302</v>
      </c>
      <c r="Q8" s="196">
        <v>360</v>
      </c>
      <c r="R8" s="196">
        <v>165</v>
      </c>
      <c r="S8" s="196">
        <v>230</v>
      </c>
      <c r="T8" s="80">
        <f t="shared" si="3"/>
        <v>1932</v>
      </c>
      <c r="U8" s="80">
        <v>4</v>
      </c>
      <c r="V8" s="95">
        <v>99</v>
      </c>
      <c r="W8" s="96">
        <v>92</v>
      </c>
      <c r="X8" s="96">
        <v>77</v>
      </c>
      <c r="Y8" s="96">
        <v>67</v>
      </c>
      <c r="Z8" s="195">
        <f t="shared" si="4"/>
        <v>335</v>
      </c>
      <c r="AA8" s="95">
        <v>118</v>
      </c>
      <c r="AB8" s="96">
        <v>101</v>
      </c>
      <c r="AC8" s="96">
        <v>93</v>
      </c>
      <c r="AD8" s="96">
        <v>66</v>
      </c>
      <c r="AE8" s="195">
        <f t="shared" si="5"/>
        <v>378</v>
      </c>
      <c r="AF8" s="95">
        <v>115</v>
      </c>
      <c r="AG8" s="96">
        <v>111</v>
      </c>
      <c r="AH8" s="96">
        <v>103</v>
      </c>
      <c r="AI8" s="195">
        <f t="shared" si="6"/>
        <v>329</v>
      </c>
      <c r="AJ8" s="196">
        <v>330</v>
      </c>
      <c r="AK8" s="196">
        <v>165</v>
      </c>
      <c r="AL8" s="196">
        <v>220</v>
      </c>
      <c r="AM8" s="84">
        <f t="shared" si="7"/>
        <v>1757</v>
      </c>
      <c r="AN8" s="197">
        <v>7</v>
      </c>
      <c r="AO8" s="198">
        <f t="shared" si="8"/>
        <v>3689</v>
      </c>
      <c r="AP8" s="198">
        <v>5</v>
      </c>
    </row>
    <row r="9" spans="1:42" ht="15" customHeight="1">
      <c r="A9" s="193">
        <v>6</v>
      </c>
      <c r="B9" s="199" t="s">
        <v>22</v>
      </c>
      <c r="C9" s="88">
        <v>106</v>
      </c>
      <c r="D9" s="89">
        <v>102</v>
      </c>
      <c r="E9" s="89">
        <v>90</v>
      </c>
      <c r="F9" s="89">
        <v>77</v>
      </c>
      <c r="G9" s="195">
        <f t="shared" si="0"/>
        <v>375</v>
      </c>
      <c r="H9" s="88">
        <v>110</v>
      </c>
      <c r="I9" s="89">
        <v>102</v>
      </c>
      <c r="J9" s="89">
        <v>73</v>
      </c>
      <c r="K9" s="89">
        <v>53</v>
      </c>
      <c r="L9" s="195">
        <f t="shared" si="1"/>
        <v>338</v>
      </c>
      <c r="M9" s="88">
        <v>112</v>
      </c>
      <c r="N9" s="89">
        <v>97</v>
      </c>
      <c r="O9" s="89">
        <v>92</v>
      </c>
      <c r="P9" s="195">
        <f t="shared" si="2"/>
        <v>301</v>
      </c>
      <c r="Q9" s="203">
        <v>210</v>
      </c>
      <c r="R9" s="196">
        <v>125</v>
      </c>
      <c r="S9" s="196">
        <v>420</v>
      </c>
      <c r="T9" s="80">
        <f t="shared" si="3"/>
        <v>1769</v>
      </c>
      <c r="U9" s="84">
        <v>6</v>
      </c>
      <c r="V9" s="88">
        <v>132</v>
      </c>
      <c r="W9" s="89">
        <v>118</v>
      </c>
      <c r="X9" s="89">
        <v>109</v>
      </c>
      <c r="Y9" s="89">
        <v>95</v>
      </c>
      <c r="Z9" s="195">
        <f t="shared" si="4"/>
        <v>454</v>
      </c>
      <c r="AA9" s="88">
        <v>132</v>
      </c>
      <c r="AB9" s="89">
        <v>99</v>
      </c>
      <c r="AC9" s="89">
        <v>84</v>
      </c>
      <c r="AD9" s="89">
        <v>82</v>
      </c>
      <c r="AE9" s="195">
        <f t="shared" si="5"/>
        <v>397</v>
      </c>
      <c r="AF9" s="88">
        <v>124</v>
      </c>
      <c r="AG9" s="89">
        <v>109</v>
      </c>
      <c r="AH9" s="89">
        <v>91</v>
      </c>
      <c r="AI9" s="195">
        <f t="shared" si="6"/>
        <v>324</v>
      </c>
      <c r="AJ9" s="203">
        <v>390</v>
      </c>
      <c r="AK9" s="196">
        <v>125</v>
      </c>
      <c r="AL9" s="196">
        <v>210</v>
      </c>
      <c r="AM9" s="84">
        <f t="shared" si="7"/>
        <v>1900</v>
      </c>
      <c r="AN9" s="197">
        <v>6</v>
      </c>
      <c r="AO9" s="198">
        <f t="shared" si="8"/>
        <v>3669</v>
      </c>
      <c r="AP9" s="198">
        <v>6</v>
      </c>
    </row>
    <row r="10" spans="1:42" ht="15" customHeight="1">
      <c r="A10" s="193">
        <v>7</v>
      </c>
      <c r="B10" s="199" t="s">
        <v>24</v>
      </c>
      <c r="C10" s="95">
        <v>115</v>
      </c>
      <c r="D10" s="96">
        <v>88</v>
      </c>
      <c r="E10" s="96">
        <v>84</v>
      </c>
      <c r="F10" s="96">
        <v>73</v>
      </c>
      <c r="G10" s="195">
        <f t="shared" si="0"/>
        <v>360</v>
      </c>
      <c r="H10" s="95">
        <v>100</v>
      </c>
      <c r="I10" s="96">
        <v>98</v>
      </c>
      <c r="J10" s="96">
        <v>93</v>
      </c>
      <c r="K10" s="96">
        <v>75</v>
      </c>
      <c r="L10" s="195">
        <f t="shared" si="1"/>
        <v>366</v>
      </c>
      <c r="M10" s="95">
        <v>128</v>
      </c>
      <c r="N10" s="96">
        <v>110</v>
      </c>
      <c r="O10" s="96">
        <v>98</v>
      </c>
      <c r="P10" s="195">
        <f t="shared" si="2"/>
        <v>336</v>
      </c>
      <c r="Q10" s="196">
        <v>290</v>
      </c>
      <c r="R10" s="196">
        <v>180</v>
      </c>
      <c r="S10" s="196">
        <v>390</v>
      </c>
      <c r="T10" s="80">
        <f t="shared" si="3"/>
        <v>1922</v>
      </c>
      <c r="U10" s="80">
        <v>5</v>
      </c>
      <c r="V10" s="95">
        <v>130</v>
      </c>
      <c r="W10" s="96">
        <v>100</v>
      </c>
      <c r="X10" s="96">
        <v>97</v>
      </c>
      <c r="Y10" s="96">
        <v>85</v>
      </c>
      <c r="Z10" s="195">
        <f t="shared" si="4"/>
        <v>412</v>
      </c>
      <c r="AA10" s="95">
        <v>140</v>
      </c>
      <c r="AB10" s="96">
        <v>112</v>
      </c>
      <c r="AC10" s="96">
        <v>102</v>
      </c>
      <c r="AD10" s="96">
        <v>92</v>
      </c>
      <c r="AE10" s="195">
        <f t="shared" si="5"/>
        <v>446</v>
      </c>
      <c r="AF10" s="95">
        <v>130</v>
      </c>
      <c r="AG10" s="96">
        <v>126</v>
      </c>
      <c r="AH10" s="96">
        <v>112</v>
      </c>
      <c r="AI10" s="195">
        <f t="shared" si="6"/>
        <v>368</v>
      </c>
      <c r="AJ10" s="196"/>
      <c r="AK10" s="196">
        <v>180</v>
      </c>
      <c r="AL10" s="196">
        <v>310</v>
      </c>
      <c r="AM10" s="84">
        <f t="shared" si="7"/>
        <v>1716</v>
      </c>
      <c r="AN10" s="197">
        <v>8</v>
      </c>
      <c r="AO10" s="198">
        <f t="shared" si="8"/>
        <v>3638</v>
      </c>
      <c r="AP10" s="198">
        <v>7</v>
      </c>
    </row>
    <row r="11" spans="1:42" ht="15" customHeight="1">
      <c r="A11" s="193">
        <v>8</v>
      </c>
      <c r="B11" s="199" t="s">
        <v>29</v>
      </c>
      <c r="C11" s="95">
        <v>140</v>
      </c>
      <c r="D11" s="96">
        <v>100</v>
      </c>
      <c r="E11" s="96">
        <v>81</v>
      </c>
      <c r="F11" s="96">
        <v>72</v>
      </c>
      <c r="G11" s="195">
        <f t="shared" si="0"/>
        <v>393</v>
      </c>
      <c r="H11" s="95">
        <v>128</v>
      </c>
      <c r="I11" s="96">
        <v>88</v>
      </c>
      <c r="J11" s="96">
        <v>83</v>
      </c>
      <c r="K11" s="96">
        <v>76</v>
      </c>
      <c r="L11" s="195">
        <f t="shared" si="1"/>
        <v>375</v>
      </c>
      <c r="M11" s="95">
        <v>118</v>
      </c>
      <c r="N11" s="96"/>
      <c r="O11" s="96"/>
      <c r="P11" s="195">
        <f t="shared" si="2"/>
        <v>118</v>
      </c>
      <c r="Q11" s="196">
        <v>230</v>
      </c>
      <c r="R11" s="196">
        <v>145</v>
      </c>
      <c r="S11" s="196">
        <v>55</v>
      </c>
      <c r="T11" s="80">
        <f t="shared" si="3"/>
        <v>1316</v>
      </c>
      <c r="U11" s="80">
        <v>11</v>
      </c>
      <c r="V11" s="95">
        <v>134</v>
      </c>
      <c r="W11" s="96">
        <v>128</v>
      </c>
      <c r="X11" s="96">
        <v>93</v>
      </c>
      <c r="Y11" s="96">
        <v>88</v>
      </c>
      <c r="Z11" s="195">
        <f t="shared" si="4"/>
        <v>443</v>
      </c>
      <c r="AA11" s="95">
        <v>130</v>
      </c>
      <c r="AB11" s="96">
        <v>124</v>
      </c>
      <c r="AC11" s="96">
        <v>115</v>
      </c>
      <c r="AD11" s="96">
        <v>103</v>
      </c>
      <c r="AE11" s="195">
        <f t="shared" si="5"/>
        <v>472</v>
      </c>
      <c r="AF11" s="95">
        <v>134</v>
      </c>
      <c r="AG11" s="96">
        <v>116</v>
      </c>
      <c r="AH11" s="96">
        <v>113</v>
      </c>
      <c r="AI11" s="195">
        <f t="shared" si="6"/>
        <v>363</v>
      </c>
      <c r="AJ11" s="196">
        <v>360</v>
      </c>
      <c r="AK11" s="196">
        <v>145</v>
      </c>
      <c r="AL11" s="196">
        <v>450</v>
      </c>
      <c r="AM11" s="84">
        <f t="shared" si="7"/>
        <v>2233</v>
      </c>
      <c r="AN11" s="197">
        <v>2</v>
      </c>
      <c r="AO11" s="198">
        <f t="shared" si="8"/>
        <v>3549</v>
      </c>
      <c r="AP11" s="198">
        <v>8</v>
      </c>
    </row>
    <row r="12" spans="1:42" ht="15" customHeight="1">
      <c r="A12" s="193">
        <v>9</v>
      </c>
      <c r="B12" s="199" t="s">
        <v>26</v>
      </c>
      <c r="C12" s="95">
        <v>94</v>
      </c>
      <c r="D12" s="96">
        <v>86</v>
      </c>
      <c r="E12" s="96">
        <v>82</v>
      </c>
      <c r="F12" s="96">
        <v>70</v>
      </c>
      <c r="G12" s="195">
        <f t="shared" si="0"/>
        <v>332</v>
      </c>
      <c r="H12" s="95">
        <v>126</v>
      </c>
      <c r="I12" s="96">
        <v>95</v>
      </c>
      <c r="J12" s="96">
        <v>50</v>
      </c>
      <c r="K12" s="96">
        <v>47</v>
      </c>
      <c r="L12" s="195">
        <f t="shared" si="1"/>
        <v>318</v>
      </c>
      <c r="M12" s="95">
        <v>124</v>
      </c>
      <c r="N12" s="96">
        <v>109</v>
      </c>
      <c r="O12" s="96">
        <v>86</v>
      </c>
      <c r="P12" s="195">
        <f t="shared" si="2"/>
        <v>319</v>
      </c>
      <c r="Q12" s="196">
        <v>310</v>
      </c>
      <c r="R12" s="196">
        <v>225</v>
      </c>
      <c r="S12" s="196">
        <v>165</v>
      </c>
      <c r="T12" s="80">
        <f t="shared" si="3"/>
        <v>1669</v>
      </c>
      <c r="U12" s="80">
        <v>8</v>
      </c>
      <c r="V12" s="95">
        <v>122</v>
      </c>
      <c r="W12" s="96">
        <v>120</v>
      </c>
      <c r="X12" s="96">
        <v>101</v>
      </c>
      <c r="Y12" s="96">
        <v>71</v>
      </c>
      <c r="Z12" s="195">
        <f t="shared" si="4"/>
        <v>414</v>
      </c>
      <c r="AA12" s="95">
        <v>146</v>
      </c>
      <c r="AB12" s="96">
        <v>120</v>
      </c>
      <c r="AC12" s="96">
        <v>116</v>
      </c>
      <c r="AD12" s="96">
        <v>85</v>
      </c>
      <c r="AE12" s="195">
        <f t="shared" si="5"/>
        <v>467</v>
      </c>
      <c r="AF12" s="95">
        <v>122</v>
      </c>
      <c r="AG12" s="96">
        <v>108</v>
      </c>
      <c r="AH12" s="96">
        <v>82</v>
      </c>
      <c r="AI12" s="195">
        <f t="shared" si="6"/>
        <v>312</v>
      </c>
      <c r="AJ12" s="196">
        <v>270</v>
      </c>
      <c r="AK12" s="196">
        <v>225</v>
      </c>
      <c r="AL12" s="196"/>
      <c r="AM12" s="84">
        <f t="shared" si="7"/>
        <v>1688</v>
      </c>
      <c r="AN12" s="197">
        <v>9</v>
      </c>
      <c r="AO12" s="198">
        <f t="shared" si="8"/>
        <v>3357</v>
      </c>
      <c r="AP12" s="198">
        <v>9</v>
      </c>
    </row>
    <row r="13" spans="1:42" ht="15" customHeight="1">
      <c r="A13" s="193">
        <v>10</v>
      </c>
      <c r="B13" s="204" t="s">
        <v>30</v>
      </c>
      <c r="C13" s="95">
        <v>105</v>
      </c>
      <c r="D13" s="96">
        <v>104</v>
      </c>
      <c r="E13" s="96">
        <v>101</v>
      </c>
      <c r="F13" s="96">
        <v>55</v>
      </c>
      <c r="G13" s="195">
        <f t="shared" si="0"/>
        <v>365</v>
      </c>
      <c r="H13" s="95">
        <v>134</v>
      </c>
      <c r="I13" s="96">
        <v>91</v>
      </c>
      <c r="J13" s="96">
        <v>55</v>
      </c>
      <c r="K13" s="96">
        <v>46</v>
      </c>
      <c r="L13" s="195">
        <f t="shared" si="1"/>
        <v>326</v>
      </c>
      <c r="M13" s="95">
        <v>104</v>
      </c>
      <c r="N13" s="96">
        <v>80</v>
      </c>
      <c r="O13" s="96"/>
      <c r="P13" s="195">
        <f t="shared" si="2"/>
        <v>184</v>
      </c>
      <c r="Q13" s="196">
        <v>330</v>
      </c>
      <c r="R13" s="196">
        <v>115</v>
      </c>
      <c r="S13" s="196">
        <v>310</v>
      </c>
      <c r="T13" s="80">
        <f t="shared" si="3"/>
        <v>1630</v>
      </c>
      <c r="U13" s="84">
        <v>9</v>
      </c>
      <c r="V13" s="95">
        <v>105</v>
      </c>
      <c r="W13" s="96">
        <v>76</v>
      </c>
      <c r="X13" s="96">
        <v>74</v>
      </c>
      <c r="Y13" s="96">
        <v>63</v>
      </c>
      <c r="Z13" s="195">
        <f t="shared" si="4"/>
        <v>318</v>
      </c>
      <c r="AA13" s="95">
        <v>108</v>
      </c>
      <c r="AB13" s="96">
        <v>104</v>
      </c>
      <c r="AC13" s="96">
        <v>73</v>
      </c>
      <c r="AD13" s="96">
        <v>60</v>
      </c>
      <c r="AE13" s="195">
        <f t="shared" si="5"/>
        <v>345</v>
      </c>
      <c r="AF13" s="95">
        <v>107</v>
      </c>
      <c r="AG13" s="96">
        <v>104</v>
      </c>
      <c r="AH13" s="96">
        <v>70</v>
      </c>
      <c r="AI13" s="195">
        <f t="shared" si="6"/>
        <v>281</v>
      </c>
      <c r="AJ13" s="196">
        <v>250</v>
      </c>
      <c r="AK13" s="196">
        <v>115</v>
      </c>
      <c r="AL13" s="196">
        <v>230</v>
      </c>
      <c r="AM13" s="84">
        <f t="shared" si="7"/>
        <v>1539</v>
      </c>
      <c r="AN13" s="197">
        <v>11</v>
      </c>
      <c r="AO13" s="198">
        <f t="shared" si="8"/>
        <v>3169</v>
      </c>
      <c r="AP13" s="198">
        <v>10</v>
      </c>
    </row>
    <row r="14" spans="1:42" ht="15" customHeight="1">
      <c r="A14" s="193">
        <v>11</v>
      </c>
      <c r="B14" s="199" t="s">
        <v>27</v>
      </c>
      <c r="C14" s="95">
        <v>89</v>
      </c>
      <c r="D14" s="96">
        <v>59</v>
      </c>
      <c r="E14" s="96">
        <v>57</v>
      </c>
      <c r="F14" s="96">
        <v>42</v>
      </c>
      <c r="G14" s="195">
        <f t="shared" si="0"/>
        <v>247</v>
      </c>
      <c r="H14" s="95">
        <v>84</v>
      </c>
      <c r="I14" s="96">
        <v>80</v>
      </c>
      <c r="J14" s="96">
        <v>68</v>
      </c>
      <c r="K14" s="96">
        <v>67</v>
      </c>
      <c r="L14" s="195">
        <f t="shared" si="1"/>
        <v>299</v>
      </c>
      <c r="M14" s="95"/>
      <c r="N14" s="96"/>
      <c r="O14" s="96"/>
      <c r="P14" s="195">
        <f t="shared" si="2"/>
        <v>0</v>
      </c>
      <c r="Q14" s="196">
        <v>190</v>
      </c>
      <c r="R14" s="196">
        <v>155</v>
      </c>
      <c r="S14" s="196">
        <v>270</v>
      </c>
      <c r="T14" s="80">
        <f t="shared" si="3"/>
        <v>1161</v>
      </c>
      <c r="U14" s="80">
        <v>14</v>
      </c>
      <c r="V14" s="95">
        <v>103</v>
      </c>
      <c r="W14" s="96">
        <v>98</v>
      </c>
      <c r="X14" s="96">
        <v>75</v>
      </c>
      <c r="Y14" s="96">
        <v>72</v>
      </c>
      <c r="Z14" s="195">
        <f t="shared" si="4"/>
        <v>348</v>
      </c>
      <c r="AA14" s="95">
        <v>97</v>
      </c>
      <c r="AB14" s="96">
        <v>96</v>
      </c>
      <c r="AC14" s="96">
        <v>87</v>
      </c>
      <c r="AD14" s="96">
        <v>78</v>
      </c>
      <c r="AE14" s="195">
        <f t="shared" si="5"/>
        <v>358</v>
      </c>
      <c r="AF14" s="95">
        <v>110</v>
      </c>
      <c r="AG14" s="96">
        <v>89</v>
      </c>
      <c r="AH14" s="96">
        <v>79</v>
      </c>
      <c r="AI14" s="195">
        <f t="shared" si="6"/>
        <v>278</v>
      </c>
      <c r="AJ14" s="196">
        <v>200</v>
      </c>
      <c r="AK14" s="196">
        <v>155</v>
      </c>
      <c r="AL14" s="196">
        <v>250</v>
      </c>
      <c r="AM14" s="84">
        <f t="shared" si="7"/>
        <v>1589</v>
      </c>
      <c r="AN14" s="197">
        <v>10</v>
      </c>
      <c r="AO14" s="198">
        <f t="shared" si="8"/>
        <v>2750</v>
      </c>
      <c r="AP14" s="198">
        <v>11</v>
      </c>
    </row>
    <row r="15" spans="1:42" ht="15" customHeight="1">
      <c r="A15" s="193">
        <v>12</v>
      </c>
      <c r="B15" s="199" t="s">
        <v>28</v>
      </c>
      <c r="C15" s="95">
        <v>146</v>
      </c>
      <c r="D15" s="96">
        <v>67</v>
      </c>
      <c r="E15" s="96">
        <v>63</v>
      </c>
      <c r="F15" s="96">
        <v>58</v>
      </c>
      <c r="G15" s="195">
        <f t="shared" si="0"/>
        <v>334</v>
      </c>
      <c r="H15" s="95">
        <v>103</v>
      </c>
      <c r="I15" s="96">
        <v>94</v>
      </c>
      <c r="J15" s="96">
        <v>66</v>
      </c>
      <c r="K15" s="96">
        <v>48</v>
      </c>
      <c r="L15" s="195">
        <f t="shared" si="1"/>
        <v>311</v>
      </c>
      <c r="M15" s="95">
        <v>101</v>
      </c>
      <c r="N15" s="96"/>
      <c r="O15" s="96"/>
      <c r="P15" s="195">
        <f t="shared" si="2"/>
        <v>101</v>
      </c>
      <c r="Q15" s="196">
        <v>170</v>
      </c>
      <c r="R15" s="196">
        <v>105</v>
      </c>
      <c r="S15" s="196">
        <v>190</v>
      </c>
      <c r="T15" s="80">
        <f t="shared" si="3"/>
        <v>1211</v>
      </c>
      <c r="U15" s="80">
        <v>13</v>
      </c>
      <c r="V15" s="95">
        <v>90</v>
      </c>
      <c r="W15" s="96">
        <v>70</v>
      </c>
      <c r="X15" s="96">
        <v>60</v>
      </c>
      <c r="Y15" s="96">
        <v>44</v>
      </c>
      <c r="Z15" s="195">
        <f t="shared" si="4"/>
        <v>264</v>
      </c>
      <c r="AA15" s="95">
        <v>95</v>
      </c>
      <c r="AB15" s="96">
        <v>89</v>
      </c>
      <c r="AC15" s="96">
        <v>73</v>
      </c>
      <c r="AD15" s="96">
        <v>43</v>
      </c>
      <c r="AE15" s="195">
        <f t="shared" si="5"/>
        <v>300</v>
      </c>
      <c r="AF15" s="95">
        <v>81</v>
      </c>
      <c r="AG15" s="96">
        <v>77</v>
      </c>
      <c r="AH15" s="96"/>
      <c r="AI15" s="195">
        <f t="shared" si="6"/>
        <v>158</v>
      </c>
      <c r="AJ15" s="196">
        <v>180</v>
      </c>
      <c r="AK15" s="196">
        <v>105</v>
      </c>
      <c r="AL15" s="196">
        <v>217.5</v>
      </c>
      <c r="AM15" s="84">
        <f t="shared" si="7"/>
        <v>1224.5</v>
      </c>
      <c r="AN15" s="197">
        <v>12</v>
      </c>
      <c r="AO15" s="198">
        <f t="shared" si="8"/>
        <v>2435.5</v>
      </c>
      <c r="AP15" s="198">
        <v>12</v>
      </c>
    </row>
    <row r="16" spans="1:42" ht="15" customHeight="1">
      <c r="A16" s="193">
        <v>13</v>
      </c>
      <c r="B16" s="199" t="s">
        <v>34</v>
      </c>
      <c r="C16" s="95">
        <v>96</v>
      </c>
      <c r="D16" s="96">
        <v>87</v>
      </c>
      <c r="E16" s="96">
        <v>75</v>
      </c>
      <c r="F16" s="96">
        <v>53</v>
      </c>
      <c r="G16" s="195">
        <f t="shared" si="0"/>
        <v>311</v>
      </c>
      <c r="H16" s="95">
        <v>106</v>
      </c>
      <c r="I16" s="96">
        <v>89</v>
      </c>
      <c r="J16" s="96">
        <v>59</v>
      </c>
      <c r="K16" s="96">
        <v>40</v>
      </c>
      <c r="L16" s="195">
        <f t="shared" si="1"/>
        <v>294</v>
      </c>
      <c r="M16" s="95">
        <v>106</v>
      </c>
      <c r="N16" s="96">
        <v>83</v>
      </c>
      <c r="O16" s="96">
        <v>72</v>
      </c>
      <c r="P16" s="195">
        <f t="shared" si="2"/>
        <v>261</v>
      </c>
      <c r="Q16" s="196">
        <v>270</v>
      </c>
      <c r="R16" s="196">
        <v>90</v>
      </c>
      <c r="S16" s="196">
        <v>200</v>
      </c>
      <c r="T16" s="80">
        <f t="shared" si="3"/>
        <v>1426</v>
      </c>
      <c r="U16" s="80">
        <v>10</v>
      </c>
      <c r="V16" s="95">
        <v>82</v>
      </c>
      <c r="W16" s="96">
        <v>61</v>
      </c>
      <c r="X16" s="96">
        <v>55</v>
      </c>
      <c r="Y16" s="96"/>
      <c r="Z16" s="195">
        <f t="shared" si="4"/>
        <v>198</v>
      </c>
      <c r="AA16" s="95">
        <v>76</v>
      </c>
      <c r="AB16" s="96">
        <v>52</v>
      </c>
      <c r="AC16" s="96">
        <v>51</v>
      </c>
      <c r="AD16" s="96"/>
      <c r="AE16" s="195">
        <f t="shared" si="5"/>
        <v>179</v>
      </c>
      <c r="AF16" s="95">
        <v>73</v>
      </c>
      <c r="AG16" s="96"/>
      <c r="AH16" s="96"/>
      <c r="AI16" s="195">
        <f t="shared" si="6"/>
        <v>73</v>
      </c>
      <c r="AJ16" s="196">
        <v>210</v>
      </c>
      <c r="AK16" s="196">
        <v>90</v>
      </c>
      <c r="AL16" s="196">
        <v>150</v>
      </c>
      <c r="AM16" s="84">
        <f t="shared" si="7"/>
        <v>900</v>
      </c>
      <c r="AN16" s="197">
        <v>15</v>
      </c>
      <c r="AO16" s="198">
        <f t="shared" si="8"/>
        <v>2326</v>
      </c>
      <c r="AP16" s="198">
        <v>13</v>
      </c>
    </row>
    <row r="17" spans="1:42" ht="15" customHeight="1">
      <c r="A17" s="193">
        <v>14</v>
      </c>
      <c r="B17" s="199" t="s">
        <v>36</v>
      </c>
      <c r="C17" s="200">
        <v>92</v>
      </c>
      <c r="D17" s="201">
        <v>76</v>
      </c>
      <c r="E17" s="201">
        <v>35</v>
      </c>
      <c r="F17" s="201"/>
      <c r="G17" s="195">
        <f t="shared" si="0"/>
        <v>203</v>
      </c>
      <c r="H17" s="200">
        <v>108</v>
      </c>
      <c r="I17" s="201">
        <v>82</v>
      </c>
      <c r="J17" s="201">
        <v>35</v>
      </c>
      <c r="K17" s="201"/>
      <c r="L17" s="195">
        <f t="shared" si="1"/>
        <v>225</v>
      </c>
      <c r="M17" s="200">
        <v>99</v>
      </c>
      <c r="N17" s="201">
        <v>77</v>
      </c>
      <c r="O17" s="201"/>
      <c r="P17" s="195">
        <f t="shared" si="2"/>
        <v>176</v>
      </c>
      <c r="Q17" s="202">
        <v>250</v>
      </c>
      <c r="R17" s="196">
        <v>100</v>
      </c>
      <c r="S17" s="196"/>
      <c r="T17" s="80">
        <f t="shared" si="3"/>
        <v>954</v>
      </c>
      <c r="U17" s="84">
        <v>15</v>
      </c>
      <c r="V17" s="200">
        <v>91</v>
      </c>
      <c r="W17" s="201">
        <v>78</v>
      </c>
      <c r="X17" s="201">
        <v>68</v>
      </c>
      <c r="Y17" s="201"/>
      <c r="Z17" s="195">
        <f t="shared" si="4"/>
        <v>237</v>
      </c>
      <c r="AA17" s="200">
        <v>64</v>
      </c>
      <c r="AB17" s="201">
        <v>58</v>
      </c>
      <c r="AC17" s="201">
        <v>54</v>
      </c>
      <c r="AD17" s="201"/>
      <c r="AE17" s="195">
        <f t="shared" si="5"/>
        <v>176</v>
      </c>
      <c r="AF17" s="200">
        <v>94</v>
      </c>
      <c r="AG17" s="201"/>
      <c r="AH17" s="201"/>
      <c r="AI17" s="195">
        <f t="shared" si="6"/>
        <v>94</v>
      </c>
      <c r="AJ17" s="202">
        <v>190</v>
      </c>
      <c r="AK17" s="196">
        <v>100</v>
      </c>
      <c r="AL17" s="196">
        <v>180</v>
      </c>
      <c r="AM17" s="84">
        <f t="shared" si="7"/>
        <v>977</v>
      </c>
      <c r="AN17" s="197">
        <v>14</v>
      </c>
      <c r="AO17" s="198">
        <f t="shared" si="8"/>
        <v>1931</v>
      </c>
      <c r="AP17" s="198">
        <v>14</v>
      </c>
    </row>
    <row r="18" spans="1:42" ht="15" customHeight="1">
      <c r="A18" s="193">
        <v>15</v>
      </c>
      <c r="B18" s="199" t="s">
        <v>35</v>
      </c>
      <c r="C18" s="88">
        <v>103</v>
      </c>
      <c r="D18" s="89">
        <v>62</v>
      </c>
      <c r="E18" s="89">
        <v>52</v>
      </c>
      <c r="F18" s="89">
        <v>47</v>
      </c>
      <c r="G18" s="195">
        <f t="shared" si="0"/>
        <v>264</v>
      </c>
      <c r="H18" s="88">
        <v>90</v>
      </c>
      <c r="I18" s="89">
        <v>62</v>
      </c>
      <c r="J18" s="89">
        <v>58</v>
      </c>
      <c r="K18" s="89">
        <v>57</v>
      </c>
      <c r="L18" s="195">
        <f t="shared" si="1"/>
        <v>267</v>
      </c>
      <c r="M18" s="88"/>
      <c r="N18" s="89"/>
      <c r="O18" s="89"/>
      <c r="P18" s="195">
        <f t="shared" si="2"/>
        <v>0</v>
      </c>
      <c r="Q18" s="203">
        <v>160</v>
      </c>
      <c r="R18" s="196">
        <v>95</v>
      </c>
      <c r="S18" s="196"/>
      <c r="T18" s="80">
        <f t="shared" si="3"/>
        <v>786</v>
      </c>
      <c r="U18" s="80">
        <v>16</v>
      </c>
      <c r="V18" s="88">
        <v>114</v>
      </c>
      <c r="W18" s="89">
        <v>86</v>
      </c>
      <c r="X18" s="89">
        <v>56</v>
      </c>
      <c r="Y18" s="89">
        <v>48</v>
      </c>
      <c r="Z18" s="195">
        <f t="shared" si="4"/>
        <v>304</v>
      </c>
      <c r="AA18" s="88">
        <v>80</v>
      </c>
      <c r="AB18" s="89">
        <v>74</v>
      </c>
      <c r="AC18" s="89">
        <v>63</v>
      </c>
      <c r="AD18" s="89">
        <v>53</v>
      </c>
      <c r="AE18" s="195">
        <f t="shared" si="5"/>
        <v>270</v>
      </c>
      <c r="AF18" s="88"/>
      <c r="AG18" s="89"/>
      <c r="AH18" s="89"/>
      <c r="AI18" s="195">
        <f t="shared" si="6"/>
        <v>0</v>
      </c>
      <c r="AJ18" s="203">
        <v>170</v>
      </c>
      <c r="AK18" s="196">
        <v>95</v>
      </c>
      <c r="AL18" s="196"/>
      <c r="AM18" s="84">
        <f t="shared" si="7"/>
        <v>839</v>
      </c>
      <c r="AN18" s="197">
        <v>16</v>
      </c>
      <c r="AO18" s="198">
        <f t="shared" si="8"/>
        <v>1625</v>
      </c>
      <c r="AP18" s="198">
        <v>15</v>
      </c>
    </row>
    <row r="19" spans="1:42" ht="15" customHeight="1">
      <c r="A19" s="193">
        <v>16</v>
      </c>
      <c r="B19" s="178" t="s">
        <v>37</v>
      </c>
      <c r="C19" s="205">
        <v>78</v>
      </c>
      <c r="D19" s="206">
        <v>74</v>
      </c>
      <c r="E19" s="206">
        <v>65</v>
      </c>
      <c r="F19" s="206"/>
      <c r="G19" s="195">
        <f t="shared" si="0"/>
        <v>217</v>
      </c>
      <c r="H19" s="205">
        <v>101</v>
      </c>
      <c r="I19" s="206">
        <v>97</v>
      </c>
      <c r="J19" s="206">
        <v>59</v>
      </c>
      <c r="K19" s="206">
        <v>56</v>
      </c>
      <c r="L19" s="195">
        <f t="shared" si="1"/>
        <v>313</v>
      </c>
      <c r="M19" s="95">
        <v>102</v>
      </c>
      <c r="N19" s="96">
        <v>94</v>
      </c>
      <c r="O19" s="96">
        <v>74</v>
      </c>
      <c r="P19" s="195">
        <f t="shared" si="2"/>
        <v>270</v>
      </c>
      <c r="Q19" s="196">
        <v>180</v>
      </c>
      <c r="R19" s="196"/>
      <c r="S19" s="196">
        <v>290</v>
      </c>
      <c r="T19" s="80">
        <f t="shared" si="3"/>
        <v>1270</v>
      </c>
      <c r="U19" s="84">
        <v>12</v>
      </c>
      <c r="V19" s="95"/>
      <c r="W19" s="96"/>
      <c r="X19" s="96"/>
      <c r="Y19" s="96"/>
      <c r="Z19" s="195">
        <f t="shared" si="4"/>
        <v>0</v>
      </c>
      <c r="AA19" s="95"/>
      <c r="AB19" s="96"/>
      <c r="AC19" s="96"/>
      <c r="AD19" s="96"/>
      <c r="AE19" s="195">
        <f t="shared" si="5"/>
        <v>0</v>
      </c>
      <c r="AF19" s="95"/>
      <c r="AG19" s="96"/>
      <c r="AH19" s="96"/>
      <c r="AI19" s="195">
        <f t="shared" si="6"/>
        <v>0</v>
      </c>
      <c r="AJ19" s="196"/>
      <c r="AK19" s="196"/>
      <c r="AL19" s="196"/>
      <c r="AM19" s="84">
        <f t="shared" si="7"/>
        <v>0</v>
      </c>
      <c r="AN19" s="197">
        <v>27</v>
      </c>
      <c r="AO19" s="198">
        <f t="shared" si="8"/>
        <v>1270</v>
      </c>
      <c r="AP19" s="198">
        <v>16</v>
      </c>
    </row>
    <row r="20" spans="1:42" ht="15" customHeight="1">
      <c r="A20" s="193">
        <v>17</v>
      </c>
      <c r="B20" s="199" t="s">
        <v>38</v>
      </c>
      <c r="C20" s="95">
        <v>79</v>
      </c>
      <c r="D20" s="96">
        <v>48</v>
      </c>
      <c r="E20" s="96"/>
      <c r="F20" s="96"/>
      <c r="G20" s="195">
        <f t="shared" si="0"/>
        <v>127</v>
      </c>
      <c r="H20" s="95">
        <v>86</v>
      </c>
      <c r="I20" s="96">
        <v>77</v>
      </c>
      <c r="J20" s="96"/>
      <c r="K20" s="96"/>
      <c r="L20" s="195">
        <f t="shared" si="1"/>
        <v>163</v>
      </c>
      <c r="M20" s="95"/>
      <c r="N20" s="96"/>
      <c r="O20" s="96"/>
      <c r="P20" s="195">
        <f t="shared" si="2"/>
        <v>0</v>
      </c>
      <c r="Q20" s="196"/>
      <c r="R20" s="196">
        <v>70</v>
      </c>
      <c r="S20" s="196"/>
      <c r="T20" s="80">
        <f t="shared" si="3"/>
        <v>360</v>
      </c>
      <c r="U20" s="80">
        <v>23</v>
      </c>
      <c r="V20" s="95">
        <v>111</v>
      </c>
      <c r="W20" s="96">
        <v>96</v>
      </c>
      <c r="X20" s="96">
        <v>64</v>
      </c>
      <c r="Y20" s="96"/>
      <c r="Z20" s="195">
        <f t="shared" si="4"/>
        <v>271</v>
      </c>
      <c r="AA20" s="95">
        <v>94</v>
      </c>
      <c r="AB20" s="96">
        <v>87</v>
      </c>
      <c r="AC20" s="96">
        <v>67</v>
      </c>
      <c r="AD20" s="96"/>
      <c r="AE20" s="195">
        <f t="shared" si="5"/>
        <v>248</v>
      </c>
      <c r="AF20" s="95"/>
      <c r="AG20" s="96"/>
      <c r="AH20" s="96"/>
      <c r="AI20" s="195">
        <f t="shared" si="6"/>
        <v>0</v>
      </c>
      <c r="AJ20" s="196">
        <v>230</v>
      </c>
      <c r="AK20" s="196">
        <v>70</v>
      </c>
      <c r="AL20" s="196"/>
      <c r="AM20" s="84">
        <f t="shared" si="7"/>
        <v>819</v>
      </c>
      <c r="AN20" s="197">
        <v>17</v>
      </c>
      <c r="AO20" s="198">
        <f t="shared" si="8"/>
        <v>1179</v>
      </c>
      <c r="AP20" s="198">
        <v>17</v>
      </c>
    </row>
    <row r="21" spans="1:42" ht="15" customHeight="1">
      <c r="A21" s="193">
        <v>18</v>
      </c>
      <c r="B21" s="207" t="s">
        <v>48</v>
      </c>
      <c r="C21" s="200"/>
      <c r="D21" s="201"/>
      <c r="E21" s="201"/>
      <c r="F21" s="201"/>
      <c r="G21" s="195">
        <f t="shared" si="0"/>
        <v>0</v>
      </c>
      <c r="H21" s="200"/>
      <c r="I21" s="201"/>
      <c r="J21" s="201"/>
      <c r="K21" s="201"/>
      <c r="L21" s="195">
        <f t="shared" si="1"/>
        <v>0</v>
      </c>
      <c r="M21" s="200"/>
      <c r="N21" s="201"/>
      <c r="O21" s="201"/>
      <c r="P21" s="195">
        <f t="shared" si="2"/>
        <v>0</v>
      </c>
      <c r="Q21" s="202"/>
      <c r="R21" s="196"/>
      <c r="S21" s="196"/>
      <c r="T21" s="80">
        <f t="shared" si="3"/>
        <v>0</v>
      </c>
      <c r="U21" s="80">
        <v>31</v>
      </c>
      <c r="V21" s="200">
        <v>108</v>
      </c>
      <c r="W21" s="201">
        <v>66</v>
      </c>
      <c r="X21" s="201">
        <v>65</v>
      </c>
      <c r="Y21" s="201">
        <v>57</v>
      </c>
      <c r="Z21" s="195">
        <f t="shared" si="4"/>
        <v>296</v>
      </c>
      <c r="AA21" s="200">
        <v>90</v>
      </c>
      <c r="AB21" s="201">
        <v>71</v>
      </c>
      <c r="AC21" s="201">
        <v>68</v>
      </c>
      <c r="AD21" s="201">
        <v>55</v>
      </c>
      <c r="AE21" s="195">
        <f t="shared" si="5"/>
        <v>284</v>
      </c>
      <c r="AF21" s="200">
        <v>92</v>
      </c>
      <c r="AG21" s="201">
        <v>87</v>
      </c>
      <c r="AH21" s="201"/>
      <c r="AI21" s="195">
        <f t="shared" si="6"/>
        <v>179</v>
      </c>
      <c r="AJ21" s="202">
        <v>220</v>
      </c>
      <c r="AK21" s="196"/>
      <c r="AL21" s="196">
        <v>180</v>
      </c>
      <c r="AM21" s="84">
        <f t="shared" si="7"/>
        <v>1159</v>
      </c>
      <c r="AN21" s="197">
        <v>13</v>
      </c>
      <c r="AO21" s="198">
        <f t="shared" si="8"/>
        <v>1159</v>
      </c>
      <c r="AP21" s="198">
        <v>18</v>
      </c>
    </row>
    <row r="22" spans="1:42" ht="15" customHeight="1">
      <c r="A22" s="193">
        <v>19</v>
      </c>
      <c r="B22" s="199" t="s">
        <v>44</v>
      </c>
      <c r="C22" s="95">
        <v>122</v>
      </c>
      <c r="D22" s="96">
        <v>56</v>
      </c>
      <c r="E22" s="96"/>
      <c r="F22" s="96"/>
      <c r="G22" s="195">
        <f t="shared" si="0"/>
        <v>178</v>
      </c>
      <c r="H22" s="95">
        <v>143</v>
      </c>
      <c r="I22" s="96">
        <v>112</v>
      </c>
      <c r="J22" s="96"/>
      <c r="K22" s="96"/>
      <c r="L22" s="195">
        <f t="shared" si="1"/>
        <v>255</v>
      </c>
      <c r="M22" s="95"/>
      <c r="N22" s="96"/>
      <c r="O22" s="96"/>
      <c r="P22" s="195">
        <f t="shared" si="2"/>
        <v>0</v>
      </c>
      <c r="Q22" s="196"/>
      <c r="R22" s="196">
        <v>135</v>
      </c>
      <c r="S22" s="196"/>
      <c r="T22" s="80">
        <f t="shared" si="3"/>
        <v>568</v>
      </c>
      <c r="U22" s="80">
        <v>19</v>
      </c>
      <c r="V22" s="95">
        <v>126</v>
      </c>
      <c r="W22" s="96">
        <v>73</v>
      </c>
      <c r="X22" s="96"/>
      <c r="Y22" s="96"/>
      <c r="Z22" s="195">
        <f t="shared" si="4"/>
        <v>199</v>
      </c>
      <c r="AA22" s="95">
        <v>114</v>
      </c>
      <c r="AB22" s="96">
        <v>98</v>
      </c>
      <c r="AC22" s="96"/>
      <c r="AD22" s="96"/>
      <c r="AE22" s="195">
        <f t="shared" si="5"/>
        <v>212</v>
      </c>
      <c r="AF22" s="95"/>
      <c r="AG22" s="96"/>
      <c r="AH22" s="96"/>
      <c r="AI22" s="195">
        <f t="shared" si="6"/>
        <v>0</v>
      </c>
      <c r="AJ22" s="196"/>
      <c r="AK22" s="196">
        <v>135</v>
      </c>
      <c r="AL22" s="196"/>
      <c r="AM22" s="84">
        <f t="shared" si="7"/>
        <v>546</v>
      </c>
      <c r="AN22" s="197">
        <v>18</v>
      </c>
      <c r="AO22" s="198">
        <f t="shared" si="8"/>
        <v>1114</v>
      </c>
      <c r="AP22" s="198">
        <v>19</v>
      </c>
    </row>
    <row r="23" spans="1:42" ht="15" customHeight="1">
      <c r="A23" s="193">
        <v>20</v>
      </c>
      <c r="B23" s="199" t="s">
        <v>43</v>
      </c>
      <c r="C23" s="200">
        <v>97</v>
      </c>
      <c r="D23" s="201">
        <v>45</v>
      </c>
      <c r="E23" s="201">
        <v>36</v>
      </c>
      <c r="F23" s="201"/>
      <c r="G23" s="195">
        <f t="shared" si="0"/>
        <v>178</v>
      </c>
      <c r="H23" s="200">
        <v>87</v>
      </c>
      <c r="I23" s="201">
        <v>38</v>
      </c>
      <c r="J23" s="201"/>
      <c r="K23" s="201"/>
      <c r="L23" s="195">
        <f t="shared" si="1"/>
        <v>125</v>
      </c>
      <c r="M23" s="200"/>
      <c r="N23" s="201"/>
      <c r="O23" s="201"/>
      <c r="P23" s="195">
        <f t="shared" si="2"/>
        <v>0</v>
      </c>
      <c r="Q23" s="202">
        <v>150</v>
      </c>
      <c r="R23" s="196">
        <v>85</v>
      </c>
      <c r="S23" s="196">
        <v>52.5</v>
      </c>
      <c r="T23" s="80">
        <f t="shared" si="3"/>
        <v>590.5</v>
      </c>
      <c r="U23" s="84">
        <v>18</v>
      </c>
      <c r="V23" s="200">
        <v>54</v>
      </c>
      <c r="W23" s="201">
        <v>47</v>
      </c>
      <c r="X23" s="201">
        <v>42</v>
      </c>
      <c r="Y23" s="201"/>
      <c r="Z23" s="195">
        <f t="shared" si="4"/>
        <v>143</v>
      </c>
      <c r="AA23" s="200">
        <v>62</v>
      </c>
      <c r="AB23" s="201">
        <v>47</v>
      </c>
      <c r="AC23" s="201"/>
      <c r="AD23" s="201"/>
      <c r="AE23" s="195">
        <f t="shared" si="5"/>
        <v>109</v>
      </c>
      <c r="AF23" s="200"/>
      <c r="AG23" s="201"/>
      <c r="AH23" s="201"/>
      <c r="AI23" s="195">
        <f t="shared" si="6"/>
        <v>0</v>
      </c>
      <c r="AJ23" s="202">
        <v>160</v>
      </c>
      <c r="AK23" s="196">
        <v>85</v>
      </c>
      <c r="AL23" s="196"/>
      <c r="AM23" s="84">
        <f t="shared" si="7"/>
        <v>497</v>
      </c>
      <c r="AN23" s="197">
        <v>19</v>
      </c>
      <c r="AO23" s="198">
        <f t="shared" si="8"/>
        <v>1087.5</v>
      </c>
      <c r="AP23" s="198">
        <v>20</v>
      </c>
    </row>
    <row r="24" spans="1:42" ht="15" customHeight="1">
      <c r="A24" s="193">
        <v>21</v>
      </c>
      <c r="B24" s="199" t="s">
        <v>39</v>
      </c>
      <c r="C24" s="95">
        <v>130</v>
      </c>
      <c r="D24" s="96"/>
      <c r="E24" s="96"/>
      <c r="F24" s="96"/>
      <c r="G24" s="195">
        <f t="shared" si="0"/>
        <v>130</v>
      </c>
      <c r="H24" s="95">
        <v>124</v>
      </c>
      <c r="I24" s="96"/>
      <c r="J24" s="96"/>
      <c r="K24" s="96"/>
      <c r="L24" s="195">
        <f t="shared" si="1"/>
        <v>124</v>
      </c>
      <c r="M24" s="95">
        <v>116</v>
      </c>
      <c r="N24" s="96">
        <v>95</v>
      </c>
      <c r="O24" s="96"/>
      <c r="P24" s="195">
        <f t="shared" si="2"/>
        <v>211</v>
      </c>
      <c r="Q24" s="196"/>
      <c r="R24" s="196"/>
      <c r="S24" s="196">
        <v>180</v>
      </c>
      <c r="T24" s="80">
        <f t="shared" si="3"/>
        <v>645</v>
      </c>
      <c r="U24" s="80">
        <v>17</v>
      </c>
      <c r="V24" s="95">
        <v>81</v>
      </c>
      <c r="W24" s="96"/>
      <c r="X24" s="96"/>
      <c r="Y24" s="96"/>
      <c r="Z24" s="195">
        <f t="shared" si="4"/>
        <v>81</v>
      </c>
      <c r="AA24" s="95">
        <v>57</v>
      </c>
      <c r="AB24" s="96"/>
      <c r="AC24" s="96"/>
      <c r="AD24" s="96"/>
      <c r="AE24" s="195">
        <f t="shared" si="5"/>
        <v>57</v>
      </c>
      <c r="AF24" s="95">
        <v>105</v>
      </c>
      <c r="AG24" s="96"/>
      <c r="AH24" s="96"/>
      <c r="AI24" s="195">
        <f t="shared" si="6"/>
        <v>105</v>
      </c>
      <c r="AJ24" s="196"/>
      <c r="AK24" s="196"/>
      <c r="AL24" s="196">
        <v>150</v>
      </c>
      <c r="AM24" s="84">
        <f t="shared" si="7"/>
        <v>393</v>
      </c>
      <c r="AN24" s="197">
        <v>20</v>
      </c>
      <c r="AO24" s="198">
        <f t="shared" si="8"/>
        <v>1038</v>
      </c>
      <c r="AP24" s="198">
        <v>21</v>
      </c>
    </row>
    <row r="25" spans="1:42" ht="15" customHeight="1">
      <c r="A25" s="193">
        <v>22</v>
      </c>
      <c r="B25" s="199" t="s">
        <v>31</v>
      </c>
      <c r="C25" s="95">
        <v>107</v>
      </c>
      <c r="D25" s="96">
        <v>95</v>
      </c>
      <c r="E25" s="96"/>
      <c r="F25" s="96"/>
      <c r="G25" s="195">
        <f t="shared" si="0"/>
        <v>202</v>
      </c>
      <c r="H25" s="95">
        <v>109</v>
      </c>
      <c r="I25" s="96">
        <v>104</v>
      </c>
      <c r="J25" s="96"/>
      <c r="K25" s="96"/>
      <c r="L25" s="195">
        <f t="shared" si="1"/>
        <v>213</v>
      </c>
      <c r="M25" s="95"/>
      <c r="N25" s="96"/>
      <c r="O25" s="96"/>
      <c r="P25" s="195">
        <f t="shared" si="2"/>
        <v>0</v>
      </c>
      <c r="Q25" s="196"/>
      <c r="R25" s="196">
        <v>75</v>
      </c>
      <c r="S25" s="196"/>
      <c r="T25" s="80">
        <f t="shared" si="3"/>
        <v>490</v>
      </c>
      <c r="U25" s="84">
        <v>21</v>
      </c>
      <c r="V25" s="95">
        <v>80</v>
      </c>
      <c r="W25" s="96">
        <v>69</v>
      </c>
      <c r="X25" s="96"/>
      <c r="Y25" s="96"/>
      <c r="Z25" s="195">
        <f t="shared" si="4"/>
        <v>149</v>
      </c>
      <c r="AA25" s="95">
        <v>83</v>
      </c>
      <c r="AB25" s="96">
        <v>81</v>
      </c>
      <c r="AC25" s="96"/>
      <c r="AD25" s="96"/>
      <c r="AE25" s="195">
        <f t="shared" si="5"/>
        <v>164</v>
      </c>
      <c r="AF25" s="95"/>
      <c r="AG25" s="96"/>
      <c r="AH25" s="96"/>
      <c r="AI25" s="195">
        <f t="shared" si="6"/>
        <v>0</v>
      </c>
      <c r="AJ25" s="196"/>
      <c r="AK25" s="196">
        <v>75</v>
      </c>
      <c r="AL25" s="196"/>
      <c r="AM25" s="84">
        <f t="shared" si="7"/>
        <v>388</v>
      </c>
      <c r="AN25" s="197">
        <v>21</v>
      </c>
      <c r="AO25" s="198">
        <f t="shared" si="8"/>
        <v>878</v>
      </c>
      <c r="AP25" s="198">
        <v>22</v>
      </c>
    </row>
    <row r="26" spans="1:42" ht="15" customHeight="1">
      <c r="A26" s="193">
        <v>23</v>
      </c>
      <c r="B26" s="199" t="s">
        <v>49</v>
      </c>
      <c r="C26" s="95">
        <v>60</v>
      </c>
      <c r="D26" s="96"/>
      <c r="E26" s="96"/>
      <c r="F26" s="96"/>
      <c r="G26" s="195">
        <f t="shared" si="0"/>
        <v>60</v>
      </c>
      <c r="H26" s="95">
        <v>79</v>
      </c>
      <c r="I26" s="96">
        <v>39</v>
      </c>
      <c r="J26" s="96"/>
      <c r="K26" s="96"/>
      <c r="L26" s="195">
        <f t="shared" si="1"/>
        <v>118</v>
      </c>
      <c r="M26" s="95">
        <v>88</v>
      </c>
      <c r="N26" s="96"/>
      <c r="O26" s="96"/>
      <c r="P26" s="195">
        <f t="shared" si="2"/>
        <v>88</v>
      </c>
      <c r="Q26" s="196"/>
      <c r="R26" s="196">
        <v>80</v>
      </c>
      <c r="S26" s="196"/>
      <c r="T26" s="80">
        <f t="shared" si="3"/>
        <v>346</v>
      </c>
      <c r="U26" s="80">
        <v>25</v>
      </c>
      <c r="V26" s="95">
        <v>62</v>
      </c>
      <c r="W26" s="96"/>
      <c r="X26" s="96"/>
      <c r="Y26" s="96"/>
      <c r="Z26" s="195">
        <f t="shared" si="4"/>
        <v>62</v>
      </c>
      <c r="AA26" s="95">
        <v>59</v>
      </c>
      <c r="AB26" s="96"/>
      <c r="AC26" s="96"/>
      <c r="AD26" s="96"/>
      <c r="AE26" s="195">
        <f t="shared" si="5"/>
        <v>59</v>
      </c>
      <c r="AF26" s="95">
        <v>76</v>
      </c>
      <c r="AG26" s="96"/>
      <c r="AH26" s="96"/>
      <c r="AI26" s="195">
        <f t="shared" si="6"/>
        <v>76</v>
      </c>
      <c r="AJ26" s="196"/>
      <c r="AK26" s="196">
        <v>80</v>
      </c>
      <c r="AL26" s="196"/>
      <c r="AM26" s="84">
        <f t="shared" si="7"/>
        <v>277</v>
      </c>
      <c r="AN26" s="197">
        <v>22</v>
      </c>
      <c r="AO26" s="198">
        <f t="shared" si="8"/>
        <v>623</v>
      </c>
      <c r="AP26" s="198">
        <v>23</v>
      </c>
    </row>
    <row r="27" spans="1:42" ht="15" customHeight="1">
      <c r="A27" s="193">
        <v>24</v>
      </c>
      <c r="B27" s="207" t="s">
        <v>55</v>
      </c>
      <c r="C27" s="95">
        <v>126</v>
      </c>
      <c r="D27" s="96">
        <v>61</v>
      </c>
      <c r="E27" s="96"/>
      <c r="F27" s="96"/>
      <c r="G27" s="195">
        <f t="shared" si="0"/>
        <v>187</v>
      </c>
      <c r="H27" s="95">
        <v>111</v>
      </c>
      <c r="I27" s="96">
        <v>52</v>
      </c>
      <c r="J27" s="96"/>
      <c r="K27" s="96"/>
      <c r="L27" s="195">
        <f t="shared" si="1"/>
        <v>163</v>
      </c>
      <c r="M27" s="95">
        <v>122</v>
      </c>
      <c r="N27" s="96">
        <v>73</v>
      </c>
      <c r="O27" s="96"/>
      <c r="P27" s="195">
        <f t="shared" si="2"/>
        <v>195</v>
      </c>
      <c r="Q27" s="196"/>
      <c r="R27" s="196"/>
      <c r="S27" s="196"/>
      <c r="T27" s="80">
        <f t="shared" si="3"/>
        <v>545</v>
      </c>
      <c r="U27" s="80">
        <v>20</v>
      </c>
      <c r="V27" s="95"/>
      <c r="W27" s="96"/>
      <c r="X27" s="96"/>
      <c r="Y27" s="96"/>
      <c r="Z27" s="195">
        <f t="shared" si="4"/>
        <v>0</v>
      </c>
      <c r="AA27" s="95"/>
      <c r="AB27" s="96"/>
      <c r="AC27" s="96"/>
      <c r="AD27" s="96"/>
      <c r="AE27" s="195">
        <f t="shared" si="5"/>
        <v>0</v>
      </c>
      <c r="AF27" s="95"/>
      <c r="AG27" s="96"/>
      <c r="AH27" s="96"/>
      <c r="AI27" s="195">
        <f t="shared" si="6"/>
        <v>0</v>
      </c>
      <c r="AJ27" s="196"/>
      <c r="AK27" s="196"/>
      <c r="AL27" s="196"/>
      <c r="AM27" s="84">
        <f t="shared" si="7"/>
        <v>0</v>
      </c>
      <c r="AN27" s="197">
        <v>28</v>
      </c>
      <c r="AO27" s="198">
        <f t="shared" si="8"/>
        <v>545</v>
      </c>
      <c r="AP27" s="198">
        <v>24</v>
      </c>
    </row>
    <row r="28" spans="1:42" ht="15" customHeight="1">
      <c r="A28" s="193">
        <v>25</v>
      </c>
      <c r="B28" s="178" t="s">
        <v>53</v>
      </c>
      <c r="C28" s="205">
        <v>64</v>
      </c>
      <c r="D28" s="206"/>
      <c r="E28" s="206"/>
      <c r="F28" s="206"/>
      <c r="G28" s="195">
        <f t="shared" si="0"/>
        <v>64</v>
      </c>
      <c r="H28" s="205">
        <v>107</v>
      </c>
      <c r="I28" s="206"/>
      <c r="J28" s="206"/>
      <c r="K28" s="206"/>
      <c r="L28" s="195">
        <f t="shared" si="1"/>
        <v>107</v>
      </c>
      <c r="M28" s="205"/>
      <c r="N28" s="206"/>
      <c r="O28" s="206"/>
      <c r="P28" s="195">
        <f t="shared" si="2"/>
        <v>0</v>
      </c>
      <c r="Q28" s="208"/>
      <c r="R28" s="208"/>
      <c r="S28" s="208"/>
      <c r="T28" s="80">
        <f t="shared" si="3"/>
        <v>171</v>
      </c>
      <c r="U28" s="84">
        <v>27</v>
      </c>
      <c r="V28" s="205">
        <v>51</v>
      </c>
      <c r="W28" s="206">
        <v>46</v>
      </c>
      <c r="X28" s="206"/>
      <c r="Y28" s="206"/>
      <c r="Z28" s="195">
        <f t="shared" si="4"/>
        <v>97</v>
      </c>
      <c r="AA28" s="205">
        <v>77</v>
      </c>
      <c r="AB28" s="206">
        <v>56</v>
      </c>
      <c r="AC28" s="206"/>
      <c r="AD28" s="206"/>
      <c r="AE28" s="195">
        <f t="shared" si="5"/>
        <v>133</v>
      </c>
      <c r="AF28" s="205"/>
      <c r="AG28" s="206"/>
      <c r="AH28" s="206"/>
      <c r="AI28" s="195">
        <f t="shared" si="6"/>
        <v>0</v>
      </c>
      <c r="AJ28" s="208"/>
      <c r="AK28" s="208"/>
      <c r="AL28" s="208"/>
      <c r="AM28" s="84">
        <f t="shared" si="7"/>
        <v>230</v>
      </c>
      <c r="AN28" s="197">
        <v>23</v>
      </c>
      <c r="AO28" s="198">
        <f t="shared" si="8"/>
        <v>401</v>
      </c>
      <c r="AP28" s="198">
        <v>25</v>
      </c>
    </row>
    <row r="29" spans="1:42" ht="15" customHeight="1">
      <c r="A29" s="193">
        <v>26</v>
      </c>
      <c r="B29" s="178" t="s">
        <v>40</v>
      </c>
      <c r="C29" s="205">
        <v>85</v>
      </c>
      <c r="D29" s="206"/>
      <c r="E29" s="206"/>
      <c r="F29" s="206"/>
      <c r="G29" s="195">
        <f t="shared" si="0"/>
        <v>85</v>
      </c>
      <c r="H29" s="205">
        <v>65</v>
      </c>
      <c r="I29" s="206"/>
      <c r="J29" s="206"/>
      <c r="K29" s="206"/>
      <c r="L29" s="195">
        <f t="shared" si="1"/>
        <v>65</v>
      </c>
      <c r="M29" s="205">
        <v>96</v>
      </c>
      <c r="N29" s="206"/>
      <c r="O29" s="206"/>
      <c r="P29" s="195">
        <f t="shared" si="2"/>
        <v>96</v>
      </c>
      <c r="Q29" s="208"/>
      <c r="R29" s="208"/>
      <c r="S29" s="208">
        <v>127.5</v>
      </c>
      <c r="T29" s="80">
        <f t="shared" si="3"/>
        <v>373.5</v>
      </c>
      <c r="U29" s="80">
        <v>22</v>
      </c>
      <c r="V29" s="205"/>
      <c r="W29" s="206"/>
      <c r="X29" s="206"/>
      <c r="Y29" s="206"/>
      <c r="Z29" s="195">
        <f t="shared" si="4"/>
        <v>0</v>
      </c>
      <c r="AA29" s="205"/>
      <c r="AB29" s="206"/>
      <c r="AC29" s="206"/>
      <c r="AD29" s="206"/>
      <c r="AE29" s="195">
        <f t="shared" si="5"/>
        <v>0</v>
      </c>
      <c r="AF29" s="205"/>
      <c r="AG29" s="206"/>
      <c r="AH29" s="206"/>
      <c r="AI29" s="195">
        <f t="shared" si="6"/>
        <v>0</v>
      </c>
      <c r="AJ29" s="208"/>
      <c r="AK29" s="208"/>
      <c r="AL29" s="208"/>
      <c r="AM29" s="84">
        <f t="shared" si="7"/>
        <v>0</v>
      </c>
      <c r="AN29" s="197">
        <v>29</v>
      </c>
      <c r="AO29" s="198">
        <f t="shared" si="8"/>
        <v>373.5</v>
      </c>
      <c r="AP29" s="198">
        <v>26</v>
      </c>
    </row>
    <row r="30" spans="1:42" ht="15" customHeight="1">
      <c r="A30" s="193">
        <v>27</v>
      </c>
      <c r="B30" s="199" t="s">
        <v>32</v>
      </c>
      <c r="C30" s="95">
        <v>71</v>
      </c>
      <c r="D30" s="96">
        <v>69</v>
      </c>
      <c r="E30" s="96"/>
      <c r="F30" s="96"/>
      <c r="G30" s="195">
        <f t="shared" si="0"/>
        <v>140</v>
      </c>
      <c r="H30" s="95">
        <v>70</v>
      </c>
      <c r="I30" s="96">
        <v>37</v>
      </c>
      <c r="J30" s="96"/>
      <c r="K30" s="96"/>
      <c r="L30" s="195">
        <f t="shared" si="1"/>
        <v>107</v>
      </c>
      <c r="M30" s="95">
        <v>100</v>
      </c>
      <c r="N30" s="96"/>
      <c r="O30" s="96"/>
      <c r="P30" s="195">
        <f t="shared" si="2"/>
        <v>100</v>
      </c>
      <c r="Q30" s="196"/>
      <c r="R30" s="196"/>
      <c r="S30" s="196"/>
      <c r="T30" s="80">
        <f t="shared" si="3"/>
        <v>347</v>
      </c>
      <c r="U30" s="84">
        <v>24</v>
      </c>
      <c r="V30" s="95"/>
      <c r="W30" s="96"/>
      <c r="X30" s="96"/>
      <c r="Y30" s="96"/>
      <c r="Z30" s="195">
        <f t="shared" si="4"/>
        <v>0</v>
      </c>
      <c r="AA30" s="95"/>
      <c r="AB30" s="96"/>
      <c r="AC30" s="96"/>
      <c r="AD30" s="96"/>
      <c r="AE30" s="195">
        <f t="shared" si="5"/>
        <v>0</v>
      </c>
      <c r="AF30" s="95"/>
      <c r="AG30" s="96"/>
      <c r="AH30" s="96"/>
      <c r="AI30" s="195">
        <f t="shared" si="6"/>
        <v>0</v>
      </c>
      <c r="AJ30" s="196"/>
      <c r="AK30" s="196"/>
      <c r="AL30" s="196"/>
      <c r="AM30" s="84">
        <f t="shared" si="7"/>
        <v>0</v>
      </c>
      <c r="AN30" s="197">
        <v>30</v>
      </c>
      <c r="AO30" s="198">
        <f t="shared" si="8"/>
        <v>347</v>
      </c>
      <c r="AP30" s="198">
        <v>27</v>
      </c>
    </row>
    <row r="31" spans="1:42" ht="15" customHeight="1">
      <c r="A31" s="193">
        <v>28</v>
      </c>
      <c r="B31" s="199" t="s">
        <v>46</v>
      </c>
      <c r="C31" s="95">
        <v>91</v>
      </c>
      <c r="D31" s="96"/>
      <c r="E31" s="96"/>
      <c r="F31" s="96"/>
      <c r="G31" s="195">
        <f t="shared" si="0"/>
        <v>91</v>
      </c>
      <c r="H31" s="95">
        <v>34</v>
      </c>
      <c r="I31" s="96"/>
      <c r="J31" s="96"/>
      <c r="K31" s="96"/>
      <c r="L31" s="195">
        <f t="shared" si="1"/>
        <v>34</v>
      </c>
      <c r="M31" s="95"/>
      <c r="N31" s="96"/>
      <c r="O31" s="96"/>
      <c r="P31" s="195">
        <f t="shared" si="2"/>
        <v>0</v>
      </c>
      <c r="Q31" s="196"/>
      <c r="R31" s="196"/>
      <c r="S31" s="196"/>
      <c r="T31" s="80">
        <f t="shared" si="3"/>
        <v>125</v>
      </c>
      <c r="U31" s="80">
        <v>28</v>
      </c>
      <c r="V31" s="95">
        <v>58</v>
      </c>
      <c r="W31" s="96"/>
      <c r="X31" s="96"/>
      <c r="Y31" s="96"/>
      <c r="Z31" s="195">
        <f t="shared" si="4"/>
        <v>58</v>
      </c>
      <c r="AA31" s="95">
        <v>61</v>
      </c>
      <c r="AB31" s="96"/>
      <c r="AC31" s="96"/>
      <c r="AD31" s="96"/>
      <c r="AE31" s="195">
        <f t="shared" si="5"/>
        <v>61</v>
      </c>
      <c r="AF31" s="95"/>
      <c r="AG31" s="96"/>
      <c r="AH31" s="96"/>
      <c r="AI31" s="195">
        <f t="shared" si="6"/>
        <v>0</v>
      </c>
      <c r="AJ31" s="196"/>
      <c r="AK31" s="196"/>
      <c r="AL31" s="196"/>
      <c r="AM31" s="84">
        <f t="shared" si="7"/>
        <v>119</v>
      </c>
      <c r="AN31" s="197">
        <v>25</v>
      </c>
      <c r="AO31" s="198">
        <f t="shared" si="8"/>
        <v>244</v>
      </c>
      <c r="AP31" s="198">
        <v>28</v>
      </c>
    </row>
    <row r="32" spans="1:42" ht="15" customHeight="1">
      <c r="A32" s="193">
        <v>29</v>
      </c>
      <c r="B32" s="199" t="s">
        <v>47</v>
      </c>
      <c r="C32" s="95"/>
      <c r="D32" s="96"/>
      <c r="E32" s="96"/>
      <c r="F32" s="96"/>
      <c r="G32" s="195">
        <f t="shared" si="0"/>
        <v>0</v>
      </c>
      <c r="H32" s="95"/>
      <c r="I32" s="96"/>
      <c r="J32" s="96"/>
      <c r="K32" s="96"/>
      <c r="L32" s="195">
        <f t="shared" si="1"/>
        <v>0</v>
      </c>
      <c r="M32" s="95"/>
      <c r="N32" s="96"/>
      <c r="O32" s="96"/>
      <c r="P32" s="195">
        <f t="shared" si="2"/>
        <v>0</v>
      </c>
      <c r="Q32" s="196"/>
      <c r="R32" s="196"/>
      <c r="S32" s="196"/>
      <c r="T32" s="80">
        <f t="shared" si="3"/>
        <v>0</v>
      </c>
      <c r="U32" s="84">
        <v>33</v>
      </c>
      <c r="V32" s="95">
        <v>53</v>
      </c>
      <c r="W32" s="96">
        <v>43</v>
      </c>
      <c r="X32" s="96"/>
      <c r="Y32" s="96"/>
      <c r="Z32" s="195">
        <f t="shared" si="4"/>
        <v>96</v>
      </c>
      <c r="AA32" s="95">
        <v>49</v>
      </c>
      <c r="AB32" s="96">
        <v>46</v>
      </c>
      <c r="AC32" s="96"/>
      <c r="AD32" s="96"/>
      <c r="AE32" s="195">
        <f t="shared" si="5"/>
        <v>95</v>
      </c>
      <c r="AF32" s="95"/>
      <c r="AG32" s="96"/>
      <c r="AH32" s="96"/>
      <c r="AI32" s="195">
        <f t="shared" si="6"/>
        <v>0</v>
      </c>
      <c r="AJ32" s="196"/>
      <c r="AK32" s="196"/>
      <c r="AL32" s="196"/>
      <c r="AM32" s="84">
        <f t="shared" si="7"/>
        <v>191</v>
      </c>
      <c r="AN32" s="197">
        <v>24</v>
      </c>
      <c r="AO32" s="198">
        <f t="shared" si="8"/>
        <v>191</v>
      </c>
      <c r="AP32" s="198">
        <v>29</v>
      </c>
    </row>
    <row r="33" spans="1:42" ht="15" customHeight="1">
      <c r="A33" s="193">
        <v>30</v>
      </c>
      <c r="B33" s="199" t="s">
        <v>42</v>
      </c>
      <c r="C33" s="95">
        <v>109</v>
      </c>
      <c r="D33" s="96"/>
      <c r="E33" s="96"/>
      <c r="F33" s="96"/>
      <c r="G33" s="195">
        <f t="shared" si="0"/>
        <v>109</v>
      </c>
      <c r="H33" s="95">
        <v>78</v>
      </c>
      <c r="I33" s="96"/>
      <c r="J33" s="96"/>
      <c r="K33" s="96"/>
      <c r="L33" s="195">
        <f t="shared" si="1"/>
        <v>78</v>
      </c>
      <c r="M33" s="95"/>
      <c r="N33" s="96"/>
      <c r="O33" s="96"/>
      <c r="P33" s="195">
        <f t="shared" si="2"/>
        <v>0</v>
      </c>
      <c r="Q33" s="196"/>
      <c r="R33" s="196"/>
      <c r="S33" s="196"/>
      <c r="T33" s="80">
        <f t="shared" si="3"/>
        <v>187</v>
      </c>
      <c r="U33" s="80">
        <v>26</v>
      </c>
      <c r="V33" s="95"/>
      <c r="W33" s="96"/>
      <c r="X33" s="96"/>
      <c r="Y33" s="96"/>
      <c r="Z33" s="195">
        <f t="shared" si="4"/>
        <v>0</v>
      </c>
      <c r="AA33" s="95"/>
      <c r="AB33" s="96"/>
      <c r="AC33" s="96"/>
      <c r="AD33" s="96"/>
      <c r="AE33" s="195">
        <f t="shared" si="5"/>
        <v>0</v>
      </c>
      <c r="AF33" s="95"/>
      <c r="AG33" s="96"/>
      <c r="AH33" s="96"/>
      <c r="AI33" s="195">
        <f t="shared" si="6"/>
        <v>0</v>
      </c>
      <c r="AJ33" s="196"/>
      <c r="AK33" s="196"/>
      <c r="AL33" s="196"/>
      <c r="AM33" s="84">
        <f t="shared" si="7"/>
        <v>0</v>
      </c>
      <c r="AN33" s="197">
        <v>31</v>
      </c>
      <c r="AO33" s="198">
        <f t="shared" si="8"/>
        <v>187</v>
      </c>
      <c r="AP33" s="198">
        <v>30</v>
      </c>
    </row>
    <row r="34" spans="1:42" ht="15" customHeight="1">
      <c r="A34" s="193">
        <v>31</v>
      </c>
      <c r="B34" s="199" t="s">
        <v>59</v>
      </c>
      <c r="C34" s="95">
        <v>44</v>
      </c>
      <c r="D34" s="96"/>
      <c r="E34" s="96"/>
      <c r="F34" s="96"/>
      <c r="G34" s="195">
        <f t="shared" si="0"/>
        <v>44</v>
      </c>
      <c r="H34" s="95">
        <v>74</v>
      </c>
      <c r="I34" s="96"/>
      <c r="J34" s="96"/>
      <c r="K34" s="96"/>
      <c r="L34" s="195">
        <f t="shared" si="1"/>
        <v>74</v>
      </c>
      <c r="M34" s="95"/>
      <c r="N34" s="96"/>
      <c r="O34" s="96"/>
      <c r="P34" s="195">
        <f t="shared" si="2"/>
        <v>0</v>
      </c>
      <c r="Q34" s="196"/>
      <c r="R34" s="196"/>
      <c r="S34" s="196"/>
      <c r="T34" s="80">
        <f t="shared" si="3"/>
        <v>118</v>
      </c>
      <c r="U34" s="80">
        <v>29</v>
      </c>
      <c r="V34" s="95"/>
      <c r="W34" s="96"/>
      <c r="X34" s="96"/>
      <c r="Y34" s="96"/>
      <c r="Z34" s="195">
        <f t="shared" si="4"/>
        <v>0</v>
      </c>
      <c r="AA34" s="95"/>
      <c r="AB34" s="96"/>
      <c r="AC34" s="96"/>
      <c r="AD34" s="96"/>
      <c r="AE34" s="195">
        <f t="shared" si="5"/>
        <v>0</v>
      </c>
      <c r="AF34" s="95"/>
      <c r="AG34" s="96"/>
      <c r="AH34" s="96"/>
      <c r="AI34" s="195">
        <f t="shared" si="6"/>
        <v>0</v>
      </c>
      <c r="AJ34" s="196"/>
      <c r="AK34" s="196"/>
      <c r="AL34" s="196"/>
      <c r="AM34" s="84">
        <f t="shared" si="7"/>
        <v>0</v>
      </c>
      <c r="AN34" s="197">
        <v>32</v>
      </c>
      <c r="AO34" s="198">
        <f t="shared" si="8"/>
        <v>118</v>
      </c>
      <c r="AP34" s="198">
        <v>31</v>
      </c>
    </row>
    <row r="35" spans="1:42" ht="15.75">
      <c r="A35" s="193">
        <v>32</v>
      </c>
      <c r="B35" s="199" t="s">
        <v>58</v>
      </c>
      <c r="C35" s="95"/>
      <c r="D35" s="96"/>
      <c r="E35" s="96"/>
      <c r="F35" s="96"/>
      <c r="G35" s="195">
        <f t="shared" si="0"/>
        <v>0</v>
      </c>
      <c r="H35" s="95"/>
      <c r="I35" s="96"/>
      <c r="J35" s="96"/>
      <c r="K35" s="96"/>
      <c r="L35" s="195">
        <f t="shared" si="1"/>
        <v>0</v>
      </c>
      <c r="M35" s="95"/>
      <c r="N35" s="96"/>
      <c r="O35" s="96"/>
      <c r="P35" s="195">
        <f t="shared" si="2"/>
        <v>0</v>
      </c>
      <c r="Q35" s="196"/>
      <c r="R35" s="196"/>
      <c r="S35" s="196"/>
      <c r="T35" s="80">
        <f t="shared" si="3"/>
        <v>0</v>
      </c>
      <c r="U35" s="80">
        <v>32</v>
      </c>
      <c r="V35" s="95">
        <v>41</v>
      </c>
      <c r="W35" s="96"/>
      <c r="X35" s="96"/>
      <c r="Y35" s="96"/>
      <c r="Z35" s="195">
        <f t="shared" si="4"/>
        <v>41</v>
      </c>
      <c r="AA35" s="95">
        <v>44</v>
      </c>
      <c r="AB35" s="96"/>
      <c r="AC35" s="96"/>
      <c r="AD35" s="96"/>
      <c r="AE35" s="195">
        <f t="shared" si="5"/>
        <v>44</v>
      </c>
      <c r="AF35" s="95"/>
      <c r="AG35" s="96"/>
      <c r="AH35" s="96"/>
      <c r="AI35" s="195">
        <f t="shared" si="6"/>
        <v>0</v>
      </c>
      <c r="AJ35" s="196"/>
      <c r="AK35" s="196"/>
      <c r="AL35" s="196"/>
      <c r="AM35" s="84">
        <f t="shared" si="7"/>
        <v>85</v>
      </c>
      <c r="AN35" s="197">
        <v>26</v>
      </c>
      <c r="AO35" s="198">
        <f t="shared" si="8"/>
        <v>85</v>
      </c>
      <c r="AP35" s="198">
        <v>32</v>
      </c>
    </row>
    <row r="36" spans="1:42" ht="15.75">
      <c r="A36" s="193">
        <v>33</v>
      </c>
      <c r="B36" s="209" t="s">
        <v>60</v>
      </c>
      <c r="C36" s="125">
        <v>37</v>
      </c>
      <c r="D36" s="122"/>
      <c r="E36" s="122"/>
      <c r="F36" s="122"/>
      <c r="G36" s="210">
        <f t="shared" si="0"/>
        <v>37</v>
      </c>
      <c r="H36" s="125">
        <v>41</v>
      </c>
      <c r="I36" s="122"/>
      <c r="J36" s="122"/>
      <c r="K36" s="122"/>
      <c r="L36" s="210">
        <f t="shared" si="1"/>
        <v>41</v>
      </c>
      <c r="M36" s="125"/>
      <c r="N36" s="122"/>
      <c r="O36" s="122"/>
      <c r="P36" s="210">
        <f t="shared" si="2"/>
        <v>0</v>
      </c>
      <c r="Q36" s="211"/>
      <c r="R36" s="211"/>
      <c r="S36" s="211"/>
      <c r="T36" s="131">
        <f t="shared" si="3"/>
        <v>78</v>
      </c>
      <c r="U36" s="133">
        <v>30</v>
      </c>
      <c r="V36" s="125"/>
      <c r="W36" s="122"/>
      <c r="X36" s="122"/>
      <c r="Y36" s="122"/>
      <c r="Z36" s="210">
        <f t="shared" si="4"/>
        <v>0</v>
      </c>
      <c r="AA36" s="125"/>
      <c r="AB36" s="122"/>
      <c r="AC36" s="122"/>
      <c r="AD36" s="122"/>
      <c r="AE36" s="210">
        <f t="shared" si="5"/>
        <v>0</v>
      </c>
      <c r="AF36" s="125"/>
      <c r="AG36" s="122"/>
      <c r="AH36" s="122"/>
      <c r="AI36" s="210">
        <f t="shared" si="6"/>
        <v>0</v>
      </c>
      <c r="AJ36" s="211"/>
      <c r="AK36" s="211"/>
      <c r="AL36" s="211"/>
      <c r="AM36" s="133">
        <f t="shared" si="7"/>
        <v>0</v>
      </c>
      <c r="AN36" s="212">
        <v>33</v>
      </c>
      <c r="AO36" s="213">
        <f t="shared" si="8"/>
        <v>78</v>
      </c>
      <c r="AP36" s="213">
        <v>33</v>
      </c>
    </row>
  </sheetData>
  <sheetProtection selectLockedCells="1" selectUnlockedCells="1"/>
  <mergeCells count="28">
    <mergeCell ref="AI2:AI3"/>
    <mergeCell ref="AJ2:AJ3"/>
    <mergeCell ref="AK2:AK3"/>
    <mergeCell ref="AL2:AL3"/>
    <mergeCell ref="AM2:AM3"/>
    <mergeCell ref="AN2:AN3"/>
    <mergeCell ref="U2:U3"/>
    <mergeCell ref="V2:Y3"/>
    <mergeCell ref="Z2:Z3"/>
    <mergeCell ref="AA2:AD3"/>
    <mergeCell ref="AE2:AE3"/>
    <mergeCell ref="AF2:AH3"/>
    <mergeCell ref="M2:O3"/>
    <mergeCell ref="P2:P3"/>
    <mergeCell ref="Q2:Q3"/>
    <mergeCell ref="R2:R3"/>
    <mergeCell ref="S2:S3"/>
    <mergeCell ref="T2:T3"/>
    <mergeCell ref="A1:A3"/>
    <mergeCell ref="B1:B3"/>
    <mergeCell ref="C1:U1"/>
    <mergeCell ref="V1:AN1"/>
    <mergeCell ref="AO1:AO3"/>
    <mergeCell ref="AP1:AP3"/>
    <mergeCell ref="C2:F3"/>
    <mergeCell ref="G2:G3"/>
    <mergeCell ref="H2:K3"/>
    <mergeCell ref="L2:L3"/>
  </mergeCells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7"/>
  <sheetViews>
    <sheetView workbookViewId="0">
      <selection activeCell="AB13" sqref="AB13"/>
    </sheetView>
  </sheetViews>
  <sheetFormatPr defaultRowHeight="15"/>
  <cols>
    <col min="1" max="1" width="3.42578125" style="190" customWidth="1"/>
    <col min="2" max="2" width="22.42578125" style="190" customWidth="1"/>
    <col min="3" max="5" width="3.85546875" style="214" customWidth="1"/>
    <col min="6" max="6" width="4" style="214" customWidth="1"/>
    <col min="7" max="9" width="3.85546875" style="190" customWidth="1"/>
    <col min="10" max="10" width="4.28515625" style="190" customWidth="1"/>
    <col min="11" max="12" width="5.140625" style="190" customWidth="1"/>
    <col min="13" max="13" width="8.7109375" style="190" customWidth="1"/>
    <col min="14" max="14" width="4.85546875" style="190" customWidth="1"/>
    <col min="15" max="17" width="3.85546875" style="190" customWidth="1"/>
    <col min="18" max="18" width="4.5703125" style="190" customWidth="1"/>
    <col min="19" max="21" width="3.85546875" style="190" customWidth="1"/>
    <col min="22" max="22" width="5.28515625" style="190" customWidth="1"/>
    <col min="23" max="24" width="5.140625" style="190" customWidth="1"/>
    <col min="25" max="25" width="6.5703125" style="190" customWidth="1"/>
    <col min="26" max="26" width="5.140625" style="190" customWidth="1"/>
    <col min="27" max="28" width="5.85546875" style="190" customWidth="1"/>
    <col min="29" max="16384" width="9.140625" style="190"/>
  </cols>
  <sheetData>
    <row r="1" spans="1:28" ht="15.75" customHeight="1">
      <c r="A1" s="291" t="s">
        <v>0</v>
      </c>
      <c r="B1" s="315" t="s">
        <v>1</v>
      </c>
      <c r="C1" s="301" t="s">
        <v>103</v>
      </c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 t="s">
        <v>104</v>
      </c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215"/>
      <c r="AA1" s="316" t="s">
        <v>105</v>
      </c>
      <c r="AB1" s="316" t="s">
        <v>67</v>
      </c>
    </row>
    <row r="2" spans="1:28" ht="16.5" customHeight="1">
      <c r="A2" s="291"/>
      <c r="B2" s="315"/>
      <c r="C2" s="317" t="s">
        <v>68</v>
      </c>
      <c r="D2" s="317"/>
      <c r="E2" s="317"/>
      <c r="F2" s="317"/>
      <c r="G2" s="317"/>
      <c r="H2" s="317"/>
      <c r="I2" s="317"/>
      <c r="J2" s="317"/>
      <c r="K2" s="317"/>
      <c r="L2" s="317"/>
      <c r="M2" s="316" t="s">
        <v>69</v>
      </c>
      <c r="N2" s="316" t="s">
        <v>70</v>
      </c>
      <c r="O2" s="318" t="s">
        <v>68</v>
      </c>
      <c r="P2" s="318"/>
      <c r="Q2" s="318"/>
      <c r="R2" s="318"/>
      <c r="S2" s="318"/>
      <c r="T2" s="318"/>
      <c r="U2" s="318"/>
      <c r="V2" s="318"/>
      <c r="W2" s="318"/>
      <c r="X2" s="318"/>
      <c r="Y2" s="316" t="s">
        <v>69</v>
      </c>
      <c r="Z2" s="316" t="s">
        <v>70</v>
      </c>
      <c r="AA2" s="316"/>
      <c r="AB2" s="316"/>
    </row>
    <row r="3" spans="1:28" ht="16.5" customHeight="1">
      <c r="A3" s="291"/>
      <c r="B3" s="315"/>
      <c r="C3" s="319" t="s">
        <v>71</v>
      </c>
      <c r="D3" s="319"/>
      <c r="E3" s="319"/>
      <c r="F3" s="320" t="s">
        <v>5</v>
      </c>
      <c r="G3" s="319" t="s">
        <v>99</v>
      </c>
      <c r="H3" s="319"/>
      <c r="I3" s="319"/>
      <c r="J3" s="320" t="s">
        <v>5</v>
      </c>
      <c r="K3" s="321" t="s">
        <v>90</v>
      </c>
      <c r="L3" s="305" t="s">
        <v>78</v>
      </c>
      <c r="M3" s="316"/>
      <c r="N3" s="316"/>
      <c r="O3" s="319" t="s">
        <v>71</v>
      </c>
      <c r="P3" s="319"/>
      <c r="Q3" s="319"/>
      <c r="R3" s="320" t="s">
        <v>5</v>
      </c>
      <c r="S3" s="319" t="s">
        <v>99</v>
      </c>
      <c r="T3" s="319"/>
      <c r="U3" s="319"/>
      <c r="V3" s="320" t="s">
        <v>5</v>
      </c>
      <c r="W3" s="321" t="s">
        <v>90</v>
      </c>
      <c r="X3" s="305" t="s">
        <v>78</v>
      </c>
      <c r="Y3" s="316"/>
      <c r="Z3" s="316"/>
      <c r="AA3" s="316"/>
      <c r="AB3" s="316"/>
    </row>
    <row r="4" spans="1:28" ht="23.25" customHeight="1">
      <c r="A4" s="291"/>
      <c r="B4" s="315"/>
      <c r="C4" s="319"/>
      <c r="D4" s="319"/>
      <c r="E4" s="319"/>
      <c r="F4" s="320"/>
      <c r="G4" s="319"/>
      <c r="H4" s="319"/>
      <c r="I4" s="319"/>
      <c r="J4" s="320"/>
      <c r="K4" s="321"/>
      <c r="L4" s="305"/>
      <c r="M4" s="316"/>
      <c r="N4" s="316"/>
      <c r="O4" s="319"/>
      <c r="P4" s="319"/>
      <c r="Q4" s="319"/>
      <c r="R4" s="320"/>
      <c r="S4" s="319"/>
      <c r="T4" s="319"/>
      <c r="U4" s="319"/>
      <c r="V4" s="320"/>
      <c r="W4" s="321"/>
      <c r="X4" s="305"/>
      <c r="Y4" s="316"/>
      <c r="Z4" s="316"/>
      <c r="AA4" s="316"/>
      <c r="AB4" s="316"/>
    </row>
    <row r="5" spans="1:28" ht="15.75" customHeight="1">
      <c r="A5" s="49">
        <v>1</v>
      </c>
      <c r="B5" s="216" t="s">
        <v>19</v>
      </c>
      <c r="C5" s="217">
        <v>140</v>
      </c>
      <c r="D5" s="218">
        <v>115</v>
      </c>
      <c r="E5" s="219">
        <v>108</v>
      </c>
      <c r="F5" s="220">
        <f t="shared" ref="F5:F37" si="0">C5+D5+E5</f>
        <v>363</v>
      </c>
      <c r="G5" s="221">
        <v>150</v>
      </c>
      <c r="H5" s="222">
        <v>137</v>
      </c>
      <c r="I5" s="223">
        <v>134</v>
      </c>
      <c r="J5" s="224">
        <f t="shared" ref="J5:J37" si="1">G5+H5+I5</f>
        <v>421</v>
      </c>
      <c r="K5" s="225">
        <v>225</v>
      </c>
      <c r="L5" s="192">
        <v>450</v>
      </c>
      <c r="M5" s="226">
        <f>C5+D5+E5+G5+H5+I5+K5+L5</f>
        <v>1459</v>
      </c>
      <c r="N5" s="227">
        <v>1</v>
      </c>
      <c r="O5" s="217">
        <v>137</v>
      </c>
      <c r="P5" s="218">
        <v>130</v>
      </c>
      <c r="Q5" s="219">
        <v>96</v>
      </c>
      <c r="R5" s="60">
        <f t="shared" ref="R5:R37" si="2">O5+P5+Q5</f>
        <v>363</v>
      </c>
      <c r="S5" s="61">
        <v>143</v>
      </c>
      <c r="T5" s="62">
        <v>112</v>
      </c>
      <c r="U5" s="228">
        <v>110</v>
      </c>
      <c r="V5" s="229">
        <f t="shared" ref="V5:V37" si="3">S5+T5+U5</f>
        <v>365</v>
      </c>
      <c r="W5" s="225">
        <v>225</v>
      </c>
      <c r="X5" s="230">
        <v>450</v>
      </c>
      <c r="Y5" s="231">
        <f>O5+P5+Q5+S5+T5+U5+W5+X5</f>
        <v>1403</v>
      </c>
      <c r="Z5" s="232">
        <v>2</v>
      </c>
      <c r="AA5" s="67">
        <f>M5+Y5</f>
        <v>2862</v>
      </c>
      <c r="AB5" s="233" t="s">
        <v>106</v>
      </c>
    </row>
    <row r="6" spans="1:28" ht="15.75" customHeight="1">
      <c r="A6" s="70">
        <v>2</v>
      </c>
      <c r="B6" s="164" t="s">
        <v>23</v>
      </c>
      <c r="C6" s="95">
        <v>150</v>
      </c>
      <c r="D6" s="96">
        <v>134</v>
      </c>
      <c r="E6" s="97">
        <v>132</v>
      </c>
      <c r="F6" s="220">
        <f t="shared" si="0"/>
        <v>416</v>
      </c>
      <c r="G6" s="95">
        <v>140</v>
      </c>
      <c r="H6" s="96">
        <v>130</v>
      </c>
      <c r="I6" s="97">
        <v>122</v>
      </c>
      <c r="J6" s="224">
        <f t="shared" si="1"/>
        <v>392</v>
      </c>
      <c r="K6" s="196">
        <v>195</v>
      </c>
      <c r="L6" s="234">
        <v>390</v>
      </c>
      <c r="M6" s="226">
        <f t="shared" ref="M6:M37" si="4">C6+D6+E6+G6+H6+I6+K6+L6</f>
        <v>1393</v>
      </c>
      <c r="N6" s="235">
        <v>2</v>
      </c>
      <c r="O6" s="21">
        <v>143</v>
      </c>
      <c r="P6" s="22">
        <v>140</v>
      </c>
      <c r="Q6" s="72">
        <v>120</v>
      </c>
      <c r="R6" s="101">
        <f t="shared" si="2"/>
        <v>403</v>
      </c>
      <c r="S6" s="21">
        <v>150</v>
      </c>
      <c r="T6" s="22">
        <v>122</v>
      </c>
      <c r="U6" s="236">
        <v>120</v>
      </c>
      <c r="V6" s="237">
        <f t="shared" si="3"/>
        <v>392</v>
      </c>
      <c r="W6" s="238">
        <v>195</v>
      </c>
      <c r="X6" s="239">
        <v>420</v>
      </c>
      <c r="Y6" s="160">
        <f t="shared" ref="Y6:Y37" si="5">O6+P6+Q6+S6+T6+U6+W6+X6</f>
        <v>1410</v>
      </c>
      <c r="Z6" s="98">
        <v>1</v>
      </c>
      <c r="AA6" s="84">
        <f t="shared" ref="AA6:AA37" si="6">M6+Y6</f>
        <v>2803</v>
      </c>
      <c r="AB6" s="240" t="s">
        <v>107</v>
      </c>
    </row>
    <row r="7" spans="1:28" ht="15.75" customHeight="1">
      <c r="A7" s="70">
        <v>3</v>
      </c>
      <c r="B7" s="158" t="s">
        <v>22</v>
      </c>
      <c r="C7" s="88">
        <v>146</v>
      </c>
      <c r="D7" s="89">
        <v>126</v>
      </c>
      <c r="E7" s="90">
        <v>91</v>
      </c>
      <c r="F7" s="220">
        <f t="shared" si="0"/>
        <v>363</v>
      </c>
      <c r="G7" s="88">
        <v>143</v>
      </c>
      <c r="H7" s="89">
        <v>126</v>
      </c>
      <c r="I7" s="90">
        <v>114</v>
      </c>
      <c r="J7" s="224">
        <f t="shared" si="1"/>
        <v>383</v>
      </c>
      <c r="K7" s="203">
        <v>210</v>
      </c>
      <c r="L7" s="241">
        <v>310</v>
      </c>
      <c r="M7" s="226">
        <f t="shared" si="4"/>
        <v>1266</v>
      </c>
      <c r="N7" s="235">
        <v>4</v>
      </c>
      <c r="O7" s="95">
        <v>146</v>
      </c>
      <c r="P7" s="96">
        <v>107</v>
      </c>
      <c r="Q7" s="97">
        <v>104</v>
      </c>
      <c r="R7" s="101">
        <f t="shared" si="2"/>
        <v>357</v>
      </c>
      <c r="S7" s="95">
        <v>134</v>
      </c>
      <c r="T7" s="96">
        <v>130</v>
      </c>
      <c r="U7" s="242">
        <v>102</v>
      </c>
      <c r="V7" s="237">
        <f t="shared" si="3"/>
        <v>366</v>
      </c>
      <c r="W7" s="196">
        <v>210</v>
      </c>
      <c r="X7" s="243">
        <v>360</v>
      </c>
      <c r="Y7" s="160">
        <f t="shared" si="5"/>
        <v>1293</v>
      </c>
      <c r="Z7" s="98">
        <v>3</v>
      </c>
      <c r="AA7" s="84">
        <f t="shared" si="6"/>
        <v>2559</v>
      </c>
      <c r="AB7" s="240" t="s">
        <v>108</v>
      </c>
    </row>
    <row r="8" spans="1:28" ht="15.75" customHeight="1">
      <c r="A8" s="70">
        <v>4</v>
      </c>
      <c r="B8" s="164" t="s">
        <v>28</v>
      </c>
      <c r="C8" s="95">
        <v>143</v>
      </c>
      <c r="D8" s="96">
        <v>122</v>
      </c>
      <c r="E8" s="97">
        <v>102</v>
      </c>
      <c r="F8" s="220">
        <f t="shared" si="0"/>
        <v>367</v>
      </c>
      <c r="G8" s="95">
        <v>128</v>
      </c>
      <c r="H8" s="96">
        <v>115</v>
      </c>
      <c r="I8" s="97">
        <v>75</v>
      </c>
      <c r="J8" s="224">
        <f t="shared" si="1"/>
        <v>318</v>
      </c>
      <c r="K8" s="196">
        <v>165</v>
      </c>
      <c r="L8" s="234">
        <v>420</v>
      </c>
      <c r="M8" s="226">
        <f t="shared" si="4"/>
        <v>1270</v>
      </c>
      <c r="N8" s="235">
        <v>3</v>
      </c>
      <c r="O8" s="21">
        <v>124</v>
      </c>
      <c r="P8" s="22">
        <v>118</v>
      </c>
      <c r="Q8" s="72">
        <v>114</v>
      </c>
      <c r="R8" s="101">
        <f t="shared" si="2"/>
        <v>356</v>
      </c>
      <c r="S8" s="21">
        <v>126</v>
      </c>
      <c r="T8" s="22">
        <v>118</v>
      </c>
      <c r="U8" s="236">
        <v>115</v>
      </c>
      <c r="V8" s="237">
        <f t="shared" si="3"/>
        <v>359</v>
      </c>
      <c r="W8" s="238">
        <v>165</v>
      </c>
      <c r="X8" s="239">
        <v>390</v>
      </c>
      <c r="Y8" s="160">
        <f t="shared" si="5"/>
        <v>1270</v>
      </c>
      <c r="Z8" s="98">
        <v>4</v>
      </c>
      <c r="AA8" s="84">
        <f t="shared" si="6"/>
        <v>2540</v>
      </c>
      <c r="AB8" s="240" t="s">
        <v>109</v>
      </c>
    </row>
    <row r="9" spans="1:28" ht="15.75" customHeight="1">
      <c r="A9" s="70">
        <v>5</v>
      </c>
      <c r="B9" s="164" t="s">
        <v>21</v>
      </c>
      <c r="C9" s="95">
        <v>137</v>
      </c>
      <c r="D9" s="96">
        <v>120</v>
      </c>
      <c r="E9" s="97">
        <v>114</v>
      </c>
      <c r="F9" s="220">
        <f t="shared" si="0"/>
        <v>371</v>
      </c>
      <c r="G9" s="95">
        <v>118</v>
      </c>
      <c r="H9" s="96">
        <v>90</v>
      </c>
      <c r="I9" s="102">
        <v>81</v>
      </c>
      <c r="J9" s="224">
        <f t="shared" si="1"/>
        <v>289</v>
      </c>
      <c r="K9" s="244">
        <v>180</v>
      </c>
      <c r="L9" s="234">
        <v>360</v>
      </c>
      <c r="M9" s="226">
        <f t="shared" si="4"/>
        <v>1200</v>
      </c>
      <c r="N9" s="235">
        <v>5</v>
      </c>
      <c r="O9" s="95">
        <v>134</v>
      </c>
      <c r="P9" s="96">
        <v>132</v>
      </c>
      <c r="Q9" s="97">
        <v>122</v>
      </c>
      <c r="R9" s="101">
        <f t="shared" si="2"/>
        <v>388</v>
      </c>
      <c r="S9" s="95">
        <v>137</v>
      </c>
      <c r="T9" s="96">
        <v>113</v>
      </c>
      <c r="U9" s="242">
        <v>103</v>
      </c>
      <c r="V9" s="237">
        <f t="shared" si="3"/>
        <v>353</v>
      </c>
      <c r="W9" s="196">
        <v>180</v>
      </c>
      <c r="X9" s="243">
        <v>330</v>
      </c>
      <c r="Y9" s="160">
        <f t="shared" si="5"/>
        <v>1251</v>
      </c>
      <c r="Z9" s="98">
        <v>5</v>
      </c>
      <c r="AA9" s="84">
        <f t="shared" si="6"/>
        <v>2451</v>
      </c>
      <c r="AB9" s="240" t="s">
        <v>110</v>
      </c>
    </row>
    <row r="10" spans="1:28" ht="15.75" customHeight="1">
      <c r="A10" s="70">
        <v>6</v>
      </c>
      <c r="B10" s="174" t="s">
        <v>33</v>
      </c>
      <c r="C10" s="95">
        <v>110</v>
      </c>
      <c r="D10" s="96">
        <v>109</v>
      </c>
      <c r="E10" s="97">
        <v>92</v>
      </c>
      <c r="F10" s="220">
        <f t="shared" si="0"/>
        <v>311</v>
      </c>
      <c r="G10" s="95">
        <v>124</v>
      </c>
      <c r="H10" s="96">
        <v>120</v>
      </c>
      <c r="I10" s="97">
        <v>108</v>
      </c>
      <c r="J10" s="224">
        <f t="shared" si="1"/>
        <v>352</v>
      </c>
      <c r="K10" s="196">
        <v>125</v>
      </c>
      <c r="L10" s="234">
        <v>290</v>
      </c>
      <c r="M10" s="226">
        <f t="shared" si="4"/>
        <v>1078</v>
      </c>
      <c r="N10" s="235">
        <v>6</v>
      </c>
      <c r="O10" s="95">
        <v>150</v>
      </c>
      <c r="P10" s="96">
        <v>126</v>
      </c>
      <c r="Q10" s="97">
        <v>91</v>
      </c>
      <c r="R10" s="101">
        <f t="shared" si="2"/>
        <v>367</v>
      </c>
      <c r="S10" s="95">
        <v>128</v>
      </c>
      <c r="T10" s="96">
        <v>98</v>
      </c>
      <c r="U10" s="242">
        <v>77</v>
      </c>
      <c r="V10" s="237">
        <f t="shared" si="3"/>
        <v>303</v>
      </c>
      <c r="W10" s="196">
        <v>125</v>
      </c>
      <c r="X10" s="243">
        <v>290</v>
      </c>
      <c r="Y10" s="160">
        <f t="shared" si="5"/>
        <v>1085</v>
      </c>
      <c r="Z10" s="98">
        <v>6</v>
      </c>
      <c r="AA10" s="84">
        <f t="shared" si="6"/>
        <v>2163</v>
      </c>
      <c r="AB10" s="240" t="s">
        <v>111</v>
      </c>
    </row>
    <row r="11" spans="1:28" ht="15.75" customHeight="1">
      <c r="A11" s="70">
        <v>7</v>
      </c>
      <c r="B11" s="164" t="s">
        <v>27</v>
      </c>
      <c r="C11" s="95">
        <v>105</v>
      </c>
      <c r="D11" s="96">
        <v>104</v>
      </c>
      <c r="E11" s="97">
        <v>101</v>
      </c>
      <c r="F11" s="220">
        <f t="shared" si="0"/>
        <v>310</v>
      </c>
      <c r="G11" s="95">
        <v>107</v>
      </c>
      <c r="H11" s="96">
        <v>96</v>
      </c>
      <c r="I11" s="97">
        <v>89</v>
      </c>
      <c r="J11" s="224">
        <f t="shared" si="1"/>
        <v>292</v>
      </c>
      <c r="K11" s="196">
        <v>145</v>
      </c>
      <c r="L11" s="234">
        <v>330</v>
      </c>
      <c r="M11" s="226">
        <f t="shared" si="4"/>
        <v>1077</v>
      </c>
      <c r="N11" s="235">
        <v>7</v>
      </c>
      <c r="O11" s="95">
        <v>116</v>
      </c>
      <c r="P11" s="96">
        <v>109</v>
      </c>
      <c r="Q11" s="97">
        <v>98</v>
      </c>
      <c r="R11" s="101">
        <f t="shared" si="2"/>
        <v>323</v>
      </c>
      <c r="S11" s="95">
        <v>146</v>
      </c>
      <c r="T11" s="96">
        <v>109</v>
      </c>
      <c r="U11" s="242">
        <v>58</v>
      </c>
      <c r="V11" s="237">
        <f t="shared" si="3"/>
        <v>313</v>
      </c>
      <c r="W11" s="196">
        <v>145</v>
      </c>
      <c r="X11" s="243">
        <v>210</v>
      </c>
      <c r="Y11" s="160">
        <f t="shared" si="5"/>
        <v>991</v>
      </c>
      <c r="Z11" s="98">
        <v>7</v>
      </c>
      <c r="AA11" s="84">
        <f t="shared" si="6"/>
        <v>2068</v>
      </c>
      <c r="AB11" s="240" t="s">
        <v>112</v>
      </c>
    </row>
    <row r="12" spans="1:28" ht="15.75" customHeight="1">
      <c r="A12" s="70">
        <v>8</v>
      </c>
      <c r="B12" s="164" t="s">
        <v>26</v>
      </c>
      <c r="C12" s="95">
        <v>128</v>
      </c>
      <c r="D12" s="96">
        <v>124</v>
      </c>
      <c r="E12" s="97">
        <v>87</v>
      </c>
      <c r="F12" s="220">
        <f t="shared" si="0"/>
        <v>339</v>
      </c>
      <c r="G12" s="95">
        <v>100</v>
      </c>
      <c r="H12" s="96">
        <v>93</v>
      </c>
      <c r="I12" s="97">
        <v>91</v>
      </c>
      <c r="J12" s="224">
        <f t="shared" si="1"/>
        <v>284</v>
      </c>
      <c r="K12" s="196">
        <v>155</v>
      </c>
      <c r="L12" s="234">
        <v>250</v>
      </c>
      <c r="M12" s="226">
        <f t="shared" si="4"/>
        <v>1028</v>
      </c>
      <c r="N12" s="235">
        <v>8</v>
      </c>
      <c r="O12" s="95">
        <v>112</v>
      </c>
      <c r="P12" s="96">
        <v>108</v>
      </c>
      <c r="Q12" s="97">
        <v>69</v>
      </c>
      <c r="R12" s="101">
        <f t="shared" si="2"/>
        <v>289</v>
      </c>
      <c r="S12" s="95">
        <v>105</v>
      </c>
      <c r="T12" s="96">
        <v>100</v>
      </c>
      <c r="U12" s="242">
        <v>69</v>
      </c>
      <c r="V12" s="237">
        <f t="shared" si="3"/>
        <v>274</v>
      </c>
      <c r="W12" s="196">
        <v>155</v>
      </c>
      <c r="X12" s="243">
        <v>270</v>
      </c>
      <c r="Y12" s="160">
        <f t="shared" si="5"/>
        <v>988</v>
      </c>
      <c r="Z12" s="98">
        <v>8</v>
      </c>
      <c r="AA12" s="84">
        <f t="shared" si="6"/>
        <v>2016</v>
      </c>
      <c r="AB12" s="240" t="s">
        <v>113</v>
      </c>
    </row>
    <row r="13" spans="1:28" ht="15.75" customHeight="1">
      <c r="A13" s="70">
        <v>9</v>
      </c>
      <c r="B13" s="164" t="s">
        <v>24</v>
      </c>
      <c r="C13" s="95">
        <v>97</v>
      </c>
      <c r="D13" s="96">
        <v>96</v>
      </c>
      <c r="E13" s="97">
        <v>83</v>
      </c>
      <c r="F13" s="220">
        <f t="shared" si="0"/>
        <v>276</v>
      </c>
      <c r="G13" s="95">
        <v>102</v>
      </c>
      <c r="H13" s="96">
        <v>87</v>
      </c>
      <c r="I13" s="102">
        <v>56</v>
      </c>
      <c r="J13" s="224">
        <f t="shared" si="1"/>
        <v>245</v>
      </c>
      <c r="K13" s="244">
        <v>105</v>
      </c>
      <c r="L13" s="234">
        <v>270</v>
      </c>
      <c r="M13" s="226">
        <f t="shared" si="4"/>
        <v>896</v>
      </c>
      <c r="N13" s="235">
        <v>10</v>
      </c>
      <c r="O13" s="95">
        <v>110</v>
      </c>
      <c r="P13" s="96">
        <v>87</v>
      </c>
      <c r="Q13" s="97">
        <v>84</v>
      </c>
      <c r="R13" s="101">
        <f t="shared" si="2"/>
        <v>281</v>
      </c>
      <c r="S13" s="95">
        <v>132</v>
      </c>
      <c r="T13" s="96">
        <v>124</v>
      </c>
      <c r="U13" s="242">
        <v>111</v>
      </c>
      <c r="V13" s="237">
        <f t="shared" si="3"/>
        <v>367</v>
      </c>
      <c r="W13" s="196">
        <v>105</v>
      </c>
      <c r="X13" s="243">
        <v>230</v>
      </c>
      <c r="Y13" s="160">
        <f t="shared" si="5"/>
        <v>983</v>
      </c>
      <c r="Z13" s="98">
        <v>9</v>
      </c>
      <c r="AA13" s="84">
        <f t="shared" si="6"/>
        <v>1879</v>
      </c>
      <c r="AB13" s="240" t="s">
        <v>114</v>
      </c>
    </row>
    <row r="14" spans="1:28" ht="15.75" customHeight="1">
      <c r="A14" s="70">
        <v>10</v>
      </c>
      <c r="B14" s="164" t="s">
        <v>29</v>
      </c>
      <c r="C14" s="95">
        <v>98</v>
      </c>
      <c r="D14" s="96">
        <v>58</v>
      </c>
      <c r="E14" s="97">
        <v>54</v>
      </c>
      <c r="F14" s="220">
        <f t="shared" si="0"/>
        <v>210</v>
      </c>
      <c r="G14" s="95">
        <v>111</v>
      </c>
      <c r="H14" s="96">
        <v>105</v>
      </c>
      <c r="I14" s="97">
        <v>99</v>
      </c>
      <c r="J14" s="224">
        <f t="shared" si="1"/>
        <v>315</v>
      </c>
      <c r="K14" s="196">
        <v>115</v>
      </c>
      <c r="L14" s="234">
        <v>230</v>
      </c>
      <c r="M14" s="226">
        <f t="shared" si="4"/>
        <v>870</v>
      </c>
      <c r="N14" s="235">
        <v>11</v>
      </c>
      <c r="O14" s="95">
        <v>71</v>
      </c>
      <c r="P14" s="96">
        <v>70</v>
      </c>
      <c r="Q14" s="97">
        <v>67</v>
      </c>
      <c r="R14" s="101">
        <f t="shared" si="2"/>
        <v>208</v>
      </c>
      <c r="S14" s="95">
        <v>92</v>
      </c>
      <c r="T14" s="96">
        <v>73</v>
      </c>
      <c r="U14" s="242">
        <v>66</v>
      </c>
      <c r="V14" s="237">
        <f t="shared" si="3"/>
        <v>231</v>
      </c>
      <c r="W14" s="196">
        <v>115</v>
      </c>
      <c r="X14" s="243">
        <v>180</v>
      </c>
      <c r="Y14" s="160">
        <f t="shared" si="5"/>
        <v>734</v>
      </c>
      <c r="Z14" s="98">
        <v>16</v>
      </c>
      <c r="AA14" s="84">
        <f t="shared" si="6"/>
        <v>1604</v>
      </c>
      <c r="AB14" s="240" t="s">
        <v>115</v>
      </c>
    </row>
    <row r="15" spans="1:28" ht="15.75" customHeight="1">
      <c r="A15" s="70">
        <v>11</v>
      </c>
      <c r="B15" s="164" t="s">
        <v>30</v>
      </c>
      <c r="C15" s="95">
        <v>103</v>
      </c>
      <c r="D15" s="96">
        <v>74</v>
      </c>
      <c r="E15" s="97">
        <v>40</v>
      </c>
      <c r="F15" s="220">
        <f t="shared" si="0"/>
        <v>217</v>
      </c>
      <c r="G15" s="95">
        <v>132</v>
      </c>
      <c r="H15" s="96">
        <v>92</v>
      </c>
      <c r="I15" s="97">
        <v>80</v>
      </c>
      <c r="J15" s="224">
        <f t="shared" si="1"/>
        <v>304</v>
      </c>
      <c r="K15" s="196">
        <v>110</v>
      </c>
      <c r="L15" s="234">
        <v>220</v>
      </c>
      <c r="M15" s="226">
        <f t="shared" si="4"/>
        <v>851</v>
      </c>
      <c r="N15" s="235">
        <v>12</v>
      </c>
      <c r="O15" s="21">
        <v>62</v>
      </c>
      <c r="P15" s="22">
        <v>61</v>
      </c>
      <c r="Q15" s="72">
        <v>49</v>
      </c>
      <c r="R15" s="101">
        <f t="shared" si="2"/>
        <v>172</v>
      </c>
      <c r="S15" s="21">
        <v>82</v>
      </c>
      <c r="T15" s="22">
        <v>74</v>
      </c>
      <c r="U15" s="236">
        <v>59</v>
      </c>
      <c r="V15" s="237">
        <f t="shared" si="3"/>
        <v>215</v>
      </c>
      <c r="W15" s="238">
        <v>110</v>
      </c>
      <c r="X15" s="239">
        <v>250</v>
      </c>
      <c r="Y15" s="160">
        <f t="shared" si="5"/>
        <v>747</v>
      </c>
      <c r="Z15" s="98">
        <v>15</v>
      </c>
      <c r="AA15" s="84">
        <f t="shared" si="6"/>
        <v>1598</v>
      </c>
      <c r="AB15" s="240" t="s">
        <v>116</v>
      </c>
    </row>
    <row r="16" spans="1:28" ht="15.75" customHeight="1">
      <c r="A16" s="70">
        <v>12</v>
      </c>
      <c r="B16" s="158" t="s">
        <v>38</v>
      </c>
      <c r="C16" s="95">
        <v>111</v>
      </c>
      <c r="D16" s="96">
        <v>65</v>
      </c>
      <c r="E16" s="97">
        <v>45</v>
      </c>
      <c r="F16" s="220">
        <f t="shared" si="0"/>
        <v>221</v>
      </c>
      <c r="G16" s="95">
        <v>109</v>
      </c>
      <c r="H16" s="96">
        <v>67</v>
      </c>
      <c r="I16" s="97">
        <v>43</v>
      </c>
      <c r="J16" s="224">
        <f t="shared" si="1"/>
        <v>219</v>
      </c>
      <c r="K16" s="196">
        <v>90</v>
      </c>
      <c r="L16" s="234">
        <v>210</v>
      </c>
      <c r="M16" s="226">
        <f t="shared" si="4"/>
        <v>740</v>
      </c>
      <c r="N16" s="235">
        <v>13</v>
      </c>
      <c r="O16" s="95">
        <v>103</v>
      </c>
      <c r="P16" s="96">
        <v>78</v>
      </c>
      <c r="Q16" s="97">
        <v>65</v>
      </c>
      <c r="R16" s="101">
        <f t="shared" si="2"/>
        <v>246</v>
      </c>
      <c r="S16" s="95">
        <v>114</v>
      </c>
      <c r="T16" s="96">
        <v>90</v>
      </c>
      <c r="U16" s="242">
        <v>81</v>
      </c>
      <c r="V16" s="237">
        <f t="shared" si="3"/>
        <v>285</v>
      </c>
      <c r="W16" s="196">
        <v>90</v>
      </c>
      <c r="X16" s="243">
        <v>200</v>
      </c>
      <c r="Y16" s="160">
        <f t="shared" si="5"/>
        <v>821</v>
      </c>
      <c r="Z16" s="98">
        <v>11</v>
      </c>
      <c r="AA16" s="84">
        <f t="shared" si="6"/>
        <v>1561</v>
      </c>
      <c r="AB16" s="240" t="s">
        <v>117</v>
      </c>
    </row>
    <row r="17" spans="1:28" ht="15.75" customHeight="1">
      <c r="A17" s="70">
        <v>13</v>
      </c>
      <c r="B17" s="164" t="s">
        <v>31</v>
      </c>
      <c r="C17" s="95">
        <v>84</v>
      </c>
      <c r="D17" s="96">
        <v>39</v>
      </c>
      <c r="E17" s="97">
        <v>34</v>
      </c>
      <c r="F17" s="220">
        <f t="shared" si="0"/>
        <v>157</v>
      </c>
      <c r="G17" s="95">
        <v>84</v>
      </c>
      <c r="H17" s="96">
        <v>72</v>
      </c>
      <c r="I17" s="97">
        <v>63</v>
      </c>
      <c r="J17" s="224">
        <f t="shared" si="1"/>
        <v>219</v>
      </c>
      <c r="K17" s="196">
        <v>70</v>
      </c>
      <c r="L17" s="234">
        <v>170</v>
      </c>
      <c r="M17" s="226">
        <f t="shared" si="4"/>
        <v>616</v>
      </c>
      <c r="N17" s="235">
        <v>15</v>
      </c>
      <c r="O17" s="95">
        <v>105</v>
      </c>
      <c r="P17" s="96">
        <v>76</v>
      </c>
      <c r="Q17" s="97">
        <v>72</v>
      </c>
      <c r="R17" s="101">
        <f t="shared" si="2"/>
        <v>253</v>
      </c>
      <c r="S17" s="95">
        <v>116</v>
      </c>
      <c r="T17" s="96">
        <v>96</v>
      </c>
      <c r="U17" s="242">
        <v>50</v>
      </c>
      <c r="V17" s="237">
        <f t="shared" si="3"/>
        <v>262</v>
      </c>
      <c r="W17" s="196">
        <v>70</v>
      </c>
      <c r="X17" s="243">
        <v>190</v>
      </c>
      <c r="Y17" s="160">
        <f t="shared" si="5"/>
        <v>775</v>
      </c>
      <c r="Z17" s="98">
        <v>13</v>
      </c>
      <c r="AA17" s="84">
        <f t="shared" si="6"/>
        <v>1391</v>
      </c>
      <c r="AB17" s="240" t="s">
        <v>118</v>
      </c>
    </row>
    <row r="18" spans="1:28" ht="15.75" customHeight="1">
      <c r="A18" s="70">
        <v>14</v>
      </c>
      <c r="B18" s="164" t="s">
        <v>20</v>
      </c>
      <c r="C18" s="21">
        <v>118</v>
      </c>
      <c r="D18" s="22">
        <v>113</v>
      </c>
      <c r="E18" s="72">
        <v>61</v>
      </c>
      <c r="F18" s="220">
        <f t="shared" si="0"/>
        <v>292</v>
      </c>
      <c r="G18" s="200">
        <v>112</v>
      </c>
      <c r="H18" s="201">
        <v>104</v>
      </c>
      <c r="I18" s="245">
        <v>97</v>
      </c>
      <c r="J18" s="224">
        <f t="shared" si="1"/>
        <v>313</v>
      </c>
      <c r="K18" s="238">
        <v>135</v>
      </c>
      <c r="L18" s="246">
        <v>200</v>
      </c>
      <c r="M18" s="226">
        <f t="shared" si="4"/>
        <v>940</v>
      </c>
      <c r="N18" s="235">
        <v>9</v>
      </c>
      <c r="O18" s="88">
        <v>95</v>
      </c>
      <c r="P18" s="89">
        <v>85</v>
      </c>
      <c r="Q18" s="90"/>
      <c r="R18" s="101">
        <f t="shared" si="2"/>
        <v>180</v>
      </c>
      <c r="S18" s="88">
        <v>76</v>
      </c>
      <c r="T18" s="89">
        <v>60</v>
      </c>
      <c r="U18" s="247"/>
      <c r="V18" s="237">
        <f t="shared" si="3"/>
        <v>136</v>
      </c>
      <c r="W18" s="203">
        <v>135</v>
      </c>
      <c r="X18" s="248"/>
      <c r="Y18" s="160">
        <f t="shared" si="5"/>
        <v>451</v>
      </c>
      <c r="Z18" s="98">
        <v>18</v>
      </c>
      <c r="AA18" s="84">
        <f t="shared" si="6"/>
        <v>1391</v>
      </c>
      <c r="AB18" s="240" t="s">
        <v>118</v>
      </c>
    </row>
    <row r="19" spans="1:28" ht="15.75" customHeight="1">
      <c r="A19" s="70">
        <v>15</v>
      </c>
      <c r="B19" s="164" t="s">
        <v>25</v>
      </c>
      <c r="C19" s="95">
        <v>72</v>
      </c>
      <c r="D19" s="96">
        <v>50</v>
      </c>
      <c r="E19" s="97">
        <v>46</v>
      </c>
      <c r="F19" s="220">
        <f t="shared" si="0"/>
        <v>168</v>
      </c>
      <c r="G19" s="95">
        <v>59</v>
      </c>
      <c r="H19" s="96">
        <v>58</v>
      </c>
      <c r="I19" s="97">
        <v>51</v>
      </c>
      <c r="J19" s="224">
        <f t="shared" si="1"/>
        <v>168</v>
      </c>
      <c r="K19" s="196">
        <v>95</v>
      </c>
      <c r="L19" s="234">
        <v>140</v>
      </c>
      <c r="M19" s="226">
        <f t="shared" si="4"/>
        <v>571</v>
      </c>
      <c r="N19" s="235">
        <v>16</v>
      </c>
      <c r="O19" s="95">
        <v>93</v>
      </c>
      <c r="P19" s="96">
        <v>66</v>
      </c>
      <c r="Q19" s="97">
        <v>60</v>
      </c>
      <c r="R19" s="101">
        <f t="shared" si="2"/>
        <v>219</v>
      </c>
      <c r="S19" s="95">
        <v>80</v>
      </c>
      <c r="T19" s="96">
        <v>70</v>
      </c>
      <c r="U19" s="242">
        <v>68</v>
      </c>
      <c r="V19" s="237">
        <f t="shared" si="3"/>
        <v>218</v>
      </c>
      <c r="W19" s="196">
        <v>95</v>
      </c>
      <c r="X19" s="243">
        <v>220</v>
      </c>
      <c r="Y19" s="160">
        <f t="shared" si="5"/>
        <v>752</v>
      </c>
      <c r="Z19" s="98">
        <v>14</v>
      </c>
      <c r="AA19" s="84">
        <f t="shared" si="6"/>
        <v>1323</v>
      </c>
      <c r="AB19" s="240" t="s">
        <v>119</v>
      </c>
    </row>
    <row r="20" spans="1:28" ht="15.75" customHeight="1">
      <c r="A20" s="70">
        <v>16</v>
      </c>
      <c r="B20" s="249" t="s">
        <v>35</v>
      </c>
      <c r="C20" s="13">
        <v>89</v>
      </c>
      <c r="D20" s="11">
        <v>43</v>
      </c>
      <c r="E20" s="112"/>
      <c r="F20" s="220">
        <f t="shared" si="0"/>
        <v>132</v>
      </c>
      <c r="G20" s="27">
        <v>95</v>
      </c>
      <c r="H20" s="28">
        <v>78</v>
      </c>
      <c r="I20" s="30"/>
      <c r="J20" s="224">
        <f t="shared" si="1"/>
        <v>173</v>
      </c>
      <c r="K20" s="70">
        <v>100</v>
      </c>
      <c r="L20" s="250"/>
      <c r="M20" s="226">
        <f t="shared" si="4"/>
        <v>405</v>
      </c>
      <c r="N20" s="235">
        <v>21</v>
      </c>
      <c r="O20" s="13">
        <v>97</v>
      </c>
      <c r="P20" s="11">
        <v>92</v>
      </c>
      <c r="Q20" s="112">
        <v>80</v>
      </c>
      <c r="R20" s="101">
        <f t="shared" si="2"/>
        <v>269</v>
      </c>
      <c r="S20" s="13">
        <v>89</v>
      </c>
      <c r="T20" s="11">
        <v>83</v>
      </c>
      <c r="U20" s="157">
        <v>71</v>
      </c>
      <c r="V20" s="237">
        <f t="shared" si="3"/>
        <v>243</v>
      </c>
      <c r="W20" s="70">
        <v>100</v>
      </c>
      <c r="X20" s="251">
        <v>170</v>
      </c>
      <c r="Y20" s="160">
        <f t="shared" si="5"/>
        <v>782</v>
      </c>
      <c r="Z20" s="98">
        <v>12</v>
      </c>
      <c r="AA20" s="84">
        <f t="shared" si="6"/>
        <v>1187</v>
      </c>
      <c r="AB20" s="240" t="s">
        <v>120</v>
      </c>
    </row>
    <row r="21" spans="1:28" ht="15.75" customHeight="1">
      <c r="A21" s="70">
        <v>17</v>
      </c>
      <c r="B21" s="164" t="s">
        <v>37</v>
      </c>
      <c r="C21" s="13">
        <v>90</v>
      </c>
      <c r="D21" s="22">
        <v>33</v>
      </c>
      <c r="E21" s="72">
        <v>29</v>
      </c>
      <c r="F21" s="220">
        <f t="shared" si="0"/>
        <v>152</v>
      </c>
      <c r="G21" s="200">
        <v>60</v>
      </c>
      <c r="H21" s="201">
        <v>44</v>
      </c>
      <c r="I21" s="245">
        <v>38</v>
      </c>
      <c r="J21" s="224">
        <f t="shared" si="1"/>
        <v>142</v>
      </c>
      <c r="K21" s="238">
        <v>75</v>
      </c>
      <c r="L21" s="246">
        <v>150</v>
      </c>
      <c r="M21" s="226">
        <f t="shared" si="4"/>
        <v>519</v>
      </c>
      <c r="N21" s="235">
        <v>20</v>
      </c>
      <c r="O21" s="21">
        <v>75</v>
      </c>
      <c r="P21" s="22"/>
      <c r="Q21" s="72"/>
      <c r="R21" s="101">
        <f t="shared" si="2"/>
        <v>75</v>
      </c>
      <c r="S21" s="21">
        <v>104</v>
      </c>
      <c r="T21" s="22">
        <v>93</v>
      </c>
      <c r="U21" s="236">
        <v>48</v>
      </c>
      <c r="V21" s="237">
        <f t="shared" si="3"/>
        <v>245</v>
      </c>
      <c r="W21" s="238">
        <v>75</v>
      </c>
      <c r="X21" s="239">
        <v>160</v>
      </c>
      <c r="Y21" s="160">
        <f t="shared" si="5"/>
        <v>555</v>
      </c>
      <c r="Z21" s="98">
        <v>17</v>
      </c>
      <c r="AA21" s="84">
        <f t="shared" si="6"/>
        <v>1074</v>
      </c>
      <c r="AB21" s="240" t="s">
        <v>121</v>
      </c>
    </row>
    <row r="22" spans="1:28" ht="15.75" customHeight="1">
      <c r="A22" s="70">
        <v>18</v>
      </c>
      <c r="B22" s="164" t="s">
        <v>32</v>
      </c>
      <c r="C22" s="95">
        <v>57</v>
      </c>
      <c r="D22" s="96"/>
      <c r="E22" s="97"/>
      <c r="F22" s="220">
        <f t="shared" si="0"/>
        <v>57</v>
      </c>
      <c r="G22" s="95">
        <v>110</v>
      </c>
      <c r="H22" s="96"/>
      <c r="I22" s="102"/>
      <c r="J22" s="224">
        <f t="shared" si="1"/>
        <v>110</v>
      </c>
      <c r="K22" s="244"/>
      <c r="L22" s="234"/>
      <c r="M22" s="226">
        <f t="shared" si="4"/>
        <v>167</v>
      </c>
      <c r="N22" s="235">
        <v>26</v>
      </c>
      <c r="O22" s="95">
        <v>128</v>
      </c>
      <c r="P22" s="96">
        <v>56</v>
      </c>
      <c r="Q22" s="97">
        <v>54</v>
      </c>
      <c r="R22" s="101">
        <f t="shared" si="2"/>
        <v>238</v>
      </c>
      <c r="S22" s="95">
        <v>140</v>
      </c>
      <c r="T22" s="96">
        <v>87</v>
      </c>
      <c r="U22" s="242">
        <v>75</v>
      </c>
      <c r="V22" s="237">
        <f t="shared" si="3"/>
        <v>302</v>
      </c>
      <c r="W22" s="196"/>
      <c r="X22" s="243">
        <v>310</v>
      </c>
      <c r="Y22" s="160">
        <f t="shared" si="5"/>
        <v>850</v>
      </c>
      <c r="Z22" s="98">
        <v>10</v>
      </c>
      <c r="AA22" s="84">
        <f t="shared" si="6"/>
        <v>1017</v>
      </c>
      <c r="AB22" s="240" t="s">
        <v>122</v>
      </c>
    </row>
    <row r="23" spans="1:28" ht="15.75" customHeight="1">
      <c r="A23" s="70">
        <v>19</v>
      </c>
      <c r="B23" s="252" t="s">
        <v>52</v>
      </c>
      <c r="C23" s="95">
        <v>79</v>
      </c>
      <c r="D23" s="96">
        <v>48</v>
      </c>
      <c r="E23" s="97">
        <v>42</v>
      </c>
      <c r="F23" s="220">
        <f t="shared" si="0"/>
        <v>169</v>
      </c>
      <c r="G23" s="100">
        <v>57</v>
      </c>
      <c r="H23" s="96">
        <v>53</v>
      </c>
      <c r="I23" s="97">
        <v>41</v>
      </c>
      <c r="J23" s="224">
        <f t="shared" si="1"/>
        <v>151</v>
      </c>
      <c r="K23" s="196">
        <v>42.5</v>
      </c>
      <c r="L23" s="234">
        <v>190</v>
      </c>
      <c r="M23" s="226">
        <f t="shared" si="4"/>
        <v>552.5</v>
      </c>
      <c r="N23" s="235">
        <v>18</v>
      </c>
      <c r="O23" s="95">
        <v>89</v>
      </c>
      <c r="P23" s="96"/>
      <c r="Q23" s="97"/>
      <c r="R23" s="101">
        <f t="shared" si="2"/>
        <v>89</v>
      </c>
      <c r="S23" s="95">
        <v>108</v>
      </c>
      <c r="T23" s="96"/>
      <c r="U23" s="242"/>
      <c r="V23" s="237">
        <f t="shared" si="3"/>
        <v>108</v>
      </c>
      <c r="W23" s="196">
        <v>42.5</v>
      </c>
      <c r="X23" s="243"/>
      <c r="Y23" s="160">
        <f t="shared" si="5"/>
        <v>239.5</v>
      </c>
      <c r="Z23" s="98">
        <v>19</v>
      </c>
      <c r="AA23" s="84">
        <f t="shared" si="6"/>
        <v>792</v>
      </c>
      <c r="AB23" s="240" t="s">
        <v>123</v>
      </c>
    </row>
    <row r="24" spans="1:28" ht="15.75" customHeight="1">
      <c r="A24" s="70">
        <v>20</v>
      </c>
      <c r="B24" s="158" t="s">
        <v>34</v>
      </c>
      <c r="C24" s="13">
        <v>99</v>
      </c>
      <c r="D24" s="11">
        <v>82</v>
      </c>
      <c r="E24" s="112">
        <v>28</v>
      </c>
      <c r="F24" s="220">
        <f t="shared" si="0"/>
        <v>209</v>
      </c>
      <c r="G24" s="200">
        <v>82</v>
      </c>
      <c r="H24" s="201">
        <v>64</v>
      </c>
      <c r="I24" s="245"/>
      <c r="J24" s="224">
        <f t="shared" si="1"/>
        <v>146</v>
      </c>
      <c r="K24" s="238">
        <v>40</v>
      </c>
      <c r="L24" s="246">
        <v>130</v>
      </c>
      <c r="M24" s="226">
        <f t="shared" si="4"/>
        <v>525</v>
      </c>
      <c r="N24" s="235">
        <v>19</v>
      </c>
      <c r="O24" s="95">
        <v>99</v>
      </c>
      <c r="P24" s="96"/>
      <c r="Q24" s="97"/>
      <c r="R24" s="101">
        <f t="shared" si="2"/>
        <v>99</v>
      </c>
      <c r="S24" s="95">
        <v>55</v>
      </c>
      <c r="T24" s="96"/>
      <c r="U24" s="242"/>
      <c r="V24" s="237">
        <f t="shared" si="3"/>
        <v>55</v>
      </c>
      <c r="W24" s="196">
        <v>80</v>
      </c>
      <c r="X24" s="243"/>
      <c r="Y24" s="160">
        <f t="shared" si="5"/>
        <v>234</v>
      </c>
      <c r="Z24" s="98">
        <v>20</v>
      </c>
      <c r="AA24" s="84">
        <f t="shared" si="6"/>
        <v>759</v>
      </c>
      <c r="AB24" s="240" t="s">
        <v>124</v>
      </c>
    </row>
    <row r="25" spans="1:28" ht="15.75" customHeight="1">
      <c r="A25" s="70">
        <v>21</v>
      </c>
      <c r="B25" s="164" t="s">
        <v>42</v>
      </c>
      <c r="C25" s="95">
        <v>100</v>
      </c>
      <c r="D25" s="96">
        <v>64</v>
      </c>
      <c r="E25" s="97">
        <v>62</v>
      </c>
      <c r="F25" s="220">
        <f t="shared" si="0"/>
        <v>226</v>
      </c>
      <c r="G25" s="95">
        <v>146</v>
      </c>
      <c r="H25" s="96">
        <v>65</v>
      </c>
      <c r="I25" s="97">
        <v>48</v>
      </c>
      <c r="J25" s="224">
        <f t="shared" si="1"/>
        <v>259</v>
      </c>
      <c r="K25" s="196"/>
      <c r="L25" s="234">
        <v>180</v>
      </c>
      <c r="M25" s="226">
        <f t="shared" si="4"/>
        <v>665</v>
      </c>
      <c r="N25" s="235">
        <v>14</v>
      </c>
      <c r="O25" s="21"/>
      <c r="P25" s="22"/>
      <c r="Q25" s="72"/>
      <c r="R25" s="101">
        <f t="shared" si="2"/>
        <v>0</v>
      </c>
      <c r="S25" s="21"/>
      <c r="T25" s="22"/>
      <c r="U25" s="236"/>
      <c r="V25" s="237">
        <f t="shared" si="3"/>
        <v>0</v>
      </c>
      <c r="W25" s="238"/>
      <c r="X25" s="239"/>
      <c r="Y25" s="160">
        <f t="shared" si="5"/>
        <v>0</v>
      </c>
      <c r="Z25" s="98">
        <v>26</v>
      </c>
      <c r="AA25" s="84">
        <f t="shared" si="6"/>
        <v>665</v>
      </c>
      <c r="AB25" s="253">
        <v>21</v>
      </c>
    </row>
    <row r="26" spans="1:28" ht="15.75" customHeight="1">
      <c r="A26" s="70">
        <v>22</v>
      </c>
      <c r="B26" s="158" t="s">
        <v>47</v>
      </c>
      <c r="C26" s="95">
        <v>77</v>
      </c>
      <c r="D26" s="96">
        <v>66</v>
      </c>
      <c r="E26" s="97">
        <v>49</v>
      </c>
      <c r="F26" s="220">
        <f t="shared" si="0"/>
        <v>192</v>
      </c>
      <c r="G26" s="95">
        <v>113</v>
      </c>
      <c r="H26" s="96">
        <v>61</v>
      </c>
      <c r="I26" s="97">
        <v>40</v>
      </c>
      <c r="J26" s="224">
        <f t="shared" si="1"/>
        <v>214</v>
      </c>
      <c r="K26" s="196"/>
      <c r="L26" s="234">
        <v>160</v>
      </c>
      <c r="M26" s="226">
        <f t="shared" si="4"/>
        <v>566</v>
      </c>
      <c r="N26" s="235">
        <v>17</v>
      </c>
      <c r="O26" s="95"/>
      <c r="P26" s="96"/>
      <c r="Q26" s="97"/>
      <c r="R26" s="101">
        <f t="shared" si="2"/>
        <v>0</v>
      </c>
      <c r="S26" s="95"/>
      <c r="T26" s="96"/>
      <c r="U26" s="242"/>
      <c r="V26" s="237">
        <f t="shared" si="3"/>
        <v>0</v>
      </c>
      <c r="W26" s="196"/>
      <c r="X26" s="243"/>
      <c r="Y26" s="160">
        <f t="shared" si="5"/>
        <v>0</v>
      </c>
      <c r="Z26" s="98">
        <v>27</v>
      </c>
      <c r="AA26" s="84">
        <f t="shared" si="6"/>
        <v>566</v>
      </c>
      <c r="AB26" s="240" t="s">
        <v>125</v>
      </c>
    </row>
    <row r="27" spans="1:28" ht="15.75" customHeight="1">
      <c r="A27" s="70">
        <v>23</v>
      </c>
      <c r="B27" s="164" t="s">
        <v>49</v>
      </c>
      <c r="C27" s="95">
        <v>95</v>
      </c>
      <c r="D27" s="96">
        <v>94</v>
      </c>
      <c r="E27" s="97"/>
      <c r="F27" s="220">
        <f t="shared" si="0"/>
        <v>189</v>
      </c>
      <c r="G27" s="95">
        <v>54</v>
      </c>
      <c r="H27" s="96">
        <v>46</v>
      </c>
      <c r="I27" s="97"/>
      <c r="J27" s="224">
        <f t="shared" si="1"/>
        <v>100</v>
      </c>
      <c r="K27" s="196">
        <v>42.5</v>
      </c>
      <c r="L27" s="234"/>
      <c r="M27" s="226">
        <f t="shared" si="4"/>
        <v>331.5</v>
      </c>
      <c r="N27" s="235">
        <v>23</v>
      </c>
      <c r="O27" s="21">
        <v>77</v>
      </c>
      <c r="P27" s="22"/>
      <c r="Q27" s="72"/>
      <c r="R27" s="101">
        <f t="shared" si="2"/>
        <v>77</v>
      </c>
      <c r="S27" s="21">
        <v>61</v>
      </c>
      <c r="T27" s="22"/>
      <c r="U27" s="236"/>
      <c r="V27" s="237">
        <f t="shared" si="3"/>
        <v>61</v>
      </c>
      <c r="W27" s="238">
        <v>42.5</v>
      </c>
      <c r="X27" s="239"/>
      <c r="Y27" s="160">
        <f t="shared" si="5"/>
        <v>180.5</v>
      </c>
      <c r="Z27" s="98">
        <v>22</v>
      </c>
      <c r="AA27" s="84">
        <f t="shared" si="6"/>
        <v>512</v>
      </c>
      <c r="AB27" s="253">
        <v>23</v>
      </c>
    </row>
    <row r="28" spans="1:28" ht="15.75" customHeight="1">
      <c r="A28" s="70">
        <v>24</v>
      </c>
      <c r="B28" s="176" t="s">
        <v>50</v>
      </c>
      <c r="C28" s="95">
        <v>112</v>
      </c>
      <c r="D28" s="96">
        <v>86</v>
      </c>
      <c r="E28" s="97"/>
      <c r="F28" s="220">
        <f t="shared" si="0"/>
        <v>198</v>
      </c>
      <c r="G28" s="95">
        <v>88</v>
      </c>
      <c r="H28" s="96">
        <v>66</v>
      </c>
      <c r="I28" s="97"/>
      <c r="J28" s="224">
        <f t="shared" si="1"/>
        <v>154</v>
      </c>
      <c r="K28" s="196"/>
      <c r="L28" s="234"/>
      <c r="M28" s="226">
        <f t="shared" si="4"/>
        <v>352</v>
      </c>
      <c r="N28" s="235">
        <v>22</v>
      </c>
      <c r="O28" s="21"/>
      <c r="P28" s="22"/>
      <c r="Q28" s="72"/>
      <c r="R28" s="101">
        <f t="shared" si="2"/>
        <v>0</v>
      </c>
      <c r="S28" s="21"/>
      <c r="T28" s="22"/>
      <c r="U28" s="236"/>
      <c r="V28" s="237">
        <f t="shared" si="3"/>
        <v>0</v>
      </c>
      <c r="W28" s="238"/>
      <c r="X28" s="239"/>
      <c r="Y28" s="160">
        <f t="shared" si="5"/>
        <v>0</v>
      </c>
      <c r="Z28" s="98">
        <v>28</v>
      </c>
      <c r="AA28" s="84">
        <f t="shared" si="6"/>
        <v>352</v>
      </c>
      <c r="AB28" s="240" t="s">
        <v>126</v>
      </c>
    </row>
    <row r="29" spans="1:28" ht="15.75" customHeight="1">
      <c r="A29" s="70">
        <v>25</v>
      </c>
      <c r="B29" s="158" t="s">
        <v>40</v>
      </c>
      <c r="C29" s="21">
        <v>37</v>
      </c>
      <c r="D29" s="22"/>
      <c r="E29" s="72"/>
      <c r="F29" s="220">
        <f t="shared" si="0"/>
        <v>37</v>
      </c>
      <c r="G29" s="100">
        <v>35</v>
      </c>
      <c r="H29" s="254"/>
      <c r="I29" s="245"/>
      <c r="J29" s="224">
        <f t="shared" si="1"/>
        <v>35</v>
      </c>
      <c r="K29" s="238">
        <v>40</v>
      </c>
      <c r="L29" s="246">
        <v>40</v>
      </c>
      <c r="M29" s="226">
        <f t="shared" si="4"/>
        <v>152</v>
      </c>
      <c r="N29" s="235">
        <v>27</v>
      </c>
      <c r="O29" s="95">
        <v>113</v>
      </c>
      <c r="P29" s="96"/>
      <c r="Q29" s="97"/>
      <c r="R29" s="101">
        <f t="shared" si="2"/>
        <v>113</v>
      </c>
      <c r="S29" s="95">
        <v>46</v>
      </c>
      <c r="T29" s="96"/>
      <c r="U29" s="242"/>
      <c r="V29" s="237">
        <f t="shared" si="3"/>
        <v>46</v>
      </c>
      <c r="W29" s="196"/>
      <c r="X29" s="243"/>
      <c r="Y29" s="160">
        <f t="shared" si="5"/>
        <v>159</v>
      </c>
      <c r="Z29" s="98">
        <v>24</v>
      </c>
      <c r="AA29" s="84">
        <f t="shared" si="6"/>
        <v>311</v>
      </c>
      <c r="AB29" s="253">
        <v>25</v>
      </c>
    </row>
    <row r="30" spans="1:28" ht="15.75" customHeight="1">
      <c r="A30" s="70">
        <v>26</v>
      </c>
      <c r="B30" s="164" t="s">
        <v>54</v>
      </c>
      <c r="C30" s="21">
        <v>59</v>
      </c>
      <c r="D30" s="22">
        <v>36</v>
      </c>
      <c r="E30" s="72"/>
      <c r="F30" s="220">
        <f t="shared" si="0"/>
        <v>95</v>
      </c>
      <c r="G30" s="200">
        <v>37</v>
      </c>
      <c r="H30" s="201">
        <v>29</v>
      </c>
      <c r="I30" s="245"/>
      <c r="J30" s="224">
        <f t="shared" si="1"/>
        <v>66</v>
      </c>
      <c r="K30" s="238"/>
      <c r="L30" s="246">
        <v>80</v>
      </c>
      <c r="M30" s="226">
        <f t="shared" si="4"/>
        <v>241</v>
      </c>
      <c r="N30" s="235">
        <v>24</v>
      </c>
      <c r="O30" s="95"/>
      <c r="P30" s="96"/>
      <c r="Q30" s="97"/>
      <c r="R30" s="101">
        <f t="shared" si="2"/>
        <v>0</v>
      </c>
      <c r="S30" s="95"/>
      <c r="T30" s="96"/>
      <c r="U30" s="242"/>
      <c r="V30" s="237">
        <f t="shared" si="3"/>
        <v>0</v>
      </c>
      <c r="W30" s="196"/>
      <c r="X30" s="243"/>
      <c r="Y30" s="160">
        <f t="shared" si="5"/>
        <v>0</v>
      </c>
      <c r="Z30" s="98">
        <v>29</v>
      </c>
      <c r="AA30" s="84">
        <f t="shared" si="6"/>
        <v>241</v>
      </c>
      <c r="AB30" s="240" t="s">
        <v>127</v>
      </c>
    </row>
    <row r="31" spans="1:28" ht="15.75" customHeight="1">
      <c r="A31" s="70">
        <v>27</v>
      </c>
      <c r="B31" s="164" t="s">
        <v>39</v>
      </c>
      <c r="C31" s="95">
        <v>85</v>
      </c>
      <c r="D31" s="96"/>
      <c r="E31" s="97"/>
      <c r="F31" s="220">
        <f t="shared" si="0"/>
        <v>85</v>
      </c>
      <c r="G31" s="95">
        <v>106</v>
      </c>
      <c r="H31" s="96"/>
      <c r="I31" s="97"/>
      <c r="J31" s="224">
        <f t="shared" si="1"/>
        <v>106</v>
      </c>
      <c r="K31" s="196"/>
      <c r="L31" s="234"/>
      <c r="M31" s="226">
        <f t="shared" si="4"/>
        <v>191</v>
      </c>
      <c r="N31" s="235">
        <v>25</v>
      </c>
      <c r="O31" s="95"/>
      <c r="P31" s="96"/>
      <c r="Q31" s="97"/>
      <c r="R31" s="101">
        <f t="shared" si="2"/>
        <v>0</v>
      </c>
      <c r="S31" s="95"/>
      <c r="T31" s="96"/>
      <c r="U31" s="242"/>
      <c r="V31" s="237">
        <f t="shared" si="3"/>
        <v>0</v>
      </c>
      <c r="W31" s="196"/>
      <c r="X31" s="243"/>
      <c r="Y31" s="160">
        <f t="shared" si="5"/>
        <v>0</v>
      </c>
      <c r="Z31" s="98">
        <v>30</v>
      </c>
      <c r="AA31" s="84">
        <f t="shared" si="6"/>
        <v>191</v>
      </c>
      <c r="AB31" s="240" t="s">
        <v>128</v>
      </c>
    </row>
    <row r="32" spans="1:28" ht="15.75" customHeight="1">
      <c r="A32" s="70">
        <v>28</v>
      </c>
      <c r="B32" s="252" t="s">
        <v>43</v>
      </c>
      <c r="C32" s="13"/>
      <c r="D32" s="11"/>
      <c r="E32" s="112"/>
      <c r="F32" s="220">
        <f t="shared" si="0"/>
        <v>0</v>
      </c>
      <c r="G32" s="13"/>
      <c r="H32" s="11"/>
      <c r="I32" s="112"/>
      <c r="J32" s="224">
        <f t="shared" si="1"/>
        <v>0</v>
      </c>
      <c r="K32" s="70"/>
      <c r="L32" s="250"/>
      <c r="M32" s="226">
        <f t="shared" si="4"/>
        <v>0</v>
      </c>
      <c r="N32" s="255"/>
      <c r="O32" s="13">
        <v>100</v>
      </c>
      <c r="P32" s="11"/>
      <c r="Q32" s="112"/>
      <c r="R32" s="101">
        <f t="shared" si="2"/>
        <v>100</v>
      </c>
      <c r="S32" s="13">
        <v>85</v>
      </c>
      <c r="T32" s="11"/>
      <c r="U32" s="157"/>
      <c r="V32" s="237">
        <f t="shared" si="3"/>
        <v>85</v>
      </c>
      <c r="W32" s="70"/>
      <c r="X32" s="251"/>
      <c r="Y32" s="160">
        <f t="shared" si="5"/>
        <v>185</v>
      </c>
      <c r="Z32" s="98">
        <v>21</v>
      </c>
      <c r="AA32" s="84">
        <f t="shared" si="6"/>
        <v>185</v>
      </c>
      <c r="AB32" s="240" t="s">
        <v>129</v>
      </c>
    </row>
    <row r="33" spans="1:28" ht="15.75" customHeight="1">
      <c r="A33" s="70">
        <v>29</v>
      </c>
      <c r="B33" s="252" t="s">
        <v>48</v>
      </c>
      <c r="C33" s="13"/>
      <c r="D33" s="11"/>
      <c r="E33" s="112"/>
      <c r="F33" s="220">
        <f t="shared" si="0"/>
        <v>0</v>
      </c>
      <c r="G33" s="13"/>
      <c r="H33" s="11"/>
      <c r="I33" s="112"/>
      <c r="J33" s="224">
        <f t="shared" si="1"/>
        <v>0</v>
      </c>
      <c r="K33" s="70"/>
      <c r="L33" s="250"/>
      <c r="M33" s="226">
        <f t="shared" si="4"/>
        <v>0</v>
      </c>
      <c r="N33" s="255"/>
      <c r="O33" s="13">
        <v>73</v>
      </c>
      <c r="P33" s="11"/>
      <c r="Q33" s="112"/>
      <c r="R33" s="101">
        <f t="shared" si="2"/>
        <v>73</v>
      </c>
      <c r="S33" s="13">
        <v>97</v>
      </c>
      <c r="T33" s="11"/>
      <c r="U33" s="157"/>
      <c r="V33" s="237">
        <f t="shared" si="3"/>
        <v>97</v>
      </c>
      <c r="W33" s="70"/>
      <c r="X33" s="251"/>
      <c r="Y33" s="160">
        <f t="shared" si="5"/>
        <v>170</v>
      </c>
      <c r="Z33" s="98">
        <v>23</v>
      </c>
      <c r="AA33" s="84">
        <f t="shared" si="6"/>
        <v>170</v>
      </c>
      <c r="AB33" s="240" t="s">
        <v>130</v>
      </c>
    </row>
    <row r="34" spans="1:28" ht="15.75" customHeight="1">
      <c r="A34" s="256">
        <v>30</v>
      </c>
      <c r="B34" s="257" t="s">
        <v>61</v>
      </c>
      <c r="C34" s="13"/>
      <c r="D34" s="11"/>
      <c r="E34" s="112"/>
      <c r="F34" s="220">
        <f t="shared" si="0"/>
        <v>0</v>
      </c>
      <c r="G34" s="13"/>
      <c r="H34" s="11"/>
      <c r="I34" s="112"/>
      <c r="J34" s="224">
        <f t="shared" si="1"/>
        <v>0</v>
      </c>
      <c r="K34" s="70"/>
      <c r="L34" s="250"/>
      <c r="M34" s="226">
        <f t="shared" si="4"/>
        <v>0</v>
      </c>
      <c r="N34" s="255"/>
      <c r="O34" s="13">
        <v>64</v>
      </c>
      <c r="P34" s="11"/>
      <c r="Q34" s="112"/>
      <c r="R34" s="101">
        <f t="shared" si="2"/>
        <v>64</v>
      </c>
      <c r="S34" s="13">
        <v>51</v>
      </c>
      <c r="T34" s="11"/>
      <c r="U34" s="157"/>
      <c r="V34" s="237">
        <f t="shared" si="3"/>
        <v>51</v>
      </c>
      <c r="W34" s="70"/>
      <c r="X34" s="251"/>
      <c r="Y34" s="160">
        <f t="shared" si="5"/>
        <v>115</v>
      </c>
      <c r="Z34" s="98">
        <v>25</v>
      </c>
      <c r="AA34" s="84">
        <f t="shared" si="6"/>
        <v>115</v>
      </c>
      <c r="AB34" s="240" t="s">
        <v>131</v>
      </c>
    </row>
    <row r="35" spans="1:28" ht="15.75" customHeight="1">
      <c r="A35" s="70">
        <v>31</v>
      </c>
      <c r="B35" s="158" t="s">
        <v>59</v>
      </c>
      <c r="C35" s="95">
        <v>44</v>
      </c>
      <c r="D35" s="96"/>
      <c r="E35" s="97"/>
      <c r="F35" s="220">
        <f t="shared" si="0"/>
        <v>44</v>
      </c>
      <c r="G35" s="95">
        <v>39</v>
      </c>
      <c r="H35" s="96"/>
      <c r="I35" s="97"/>
      <c r="J35" s="224">
        <f t="shared" si="1"/>
        <v>39</v>
      </c>
      <c r="K35" s="196"/>
      <c r="L35" s="234"/>
      <c r="M35" s="226">
        <f t="shared" si="4"/>
        <v>83</v>
      </c>
      <c r="N35" s="235">
        <v>28</v>
      </c>
      <c r="O35" s="95"/>
      <c r="P35" s="96"/>
      <c r="Q35" s="97"/>
      <c r="R35" s="101">
        <f t="shared" si="2"/>
        <v>0</v>
      </c>
      <c r="S35" s="95"/>
      <c r="T35" s="96"/>
      <c r="U35" s="242"/>
      <c r="V35" s="237">
        <f t="shared" si="3"/>
        <v>0</v>
      </c>
      <c r="W35" s="196"/>
      <c r="X35" s="243"/>
      <c r="Y35" s="160">
        <f t="shared" si="5"/>
        <v>0</v>
      </c>
      <c r="Z35" s="98">
        <v>31</v>
      </c>
      <c r="AA35" s="84">
        <f t="shared" si="6"/>
        <v>83</v>
      </c>
      <c r="AB35" s="240" t="s">
        <v>132</v>
      </c>
    </row>
    <row r="36" spans="1:28" ht="15.75" customHeight="1">
      <c r="A36" s="70">
        <v>32</v>
      </c>
      <c r="B36" s="158" t="s">
        <v>60</v>
      </c>
      <c r="C36" s="95">
        <v>35</v>
      </c>
      <c r="D36" s="96"/>
      <c r="E36" s="97"/>
      <c r="F36" s="220">
        <f t="shared" si="0"/>
        <v>35</v>
      </c>
      <c r="G36" s="95">
        <v>42</v>
      </c>
      <c r="H36" s="96"/>
      <c r="I36" s="97"/>
      <c r="J36" s="224">
        <f t="shared" si="1"/>
        <v>42</v>
      </c>
      <c r="K36" s="196"/>
      <c r="L36" s="234"/>
      <c r="M36" s="226">
        <f t="shared" si="4"/>
        <v>77</v>
      </c>
      <c r="N36" s="235">
        <v>29</v>
      </c>
      <c r="O36" s="95"/>
      <c r="P36" s="96"/>
      <c r="Q36" s="97"/>
      <c r="R36" s="101">
        <f t="shared" si="2"/>
        <v>0</v>
      </c>
      <c r="S36" s="95"/>
      <c r="T36" s="96"/>
      <c r="U36" s="242"/>
      <c r="V36" s="237">
        <f t="shared" si="3"/>
        <v>0</v>
      </c>
      <c r="W36" s="196"/>
      <c r="X36" s="243"/>
      <c r="Y36" s="160">
        <f t="shared" si="5"/>
        <v>0</v>
      </c>
      <c r="Z36" s="98">
        <v>32</v>
      </c>
      <c r="AA36" s="84">
        <f t="shared" si="6"/>
        <v>77</v>
      </c>
      <c r="AB36" s="240" t="s">
        <v>133</v>
      </c>
    </row>
    <row r="37" spans="1:28" ht="15.75" customHeight="1">
      <c r="A37" s="120">
        <v>33</v>
      </c>
      <c r="B37" s="180" t="s">
        <v>56</v>
      </c>
      <c r="C37" s="125">
        <v>30</v>
      </c>
      <c r="D37" s="122"/>
      <c r="E37" s="123"/>
      <c r="F37" s="220">
        <f t="shared" si="0"/>
        <v>30</v>
      </c>
      <c r="G37" s="125">
        <v>45</v>
      </c>
      <c r="H37" s="122"/>
      <c r="I37" s="123"/>
      <c r="J37" s="224">
        <f t="shared" si="1"/>
        <v>45</v>
      </c>
      <c r="K37" s="211"/>
      <c r="L37" s="258"/>
      <c r="M37" s="226">
        <f t="shared" si="4"/>
        <v>75</v>
      </c>
      <c r="N37" s="259">
        <v>30</v>
      </c>
      <c r="O37" s="34"/>
      <c r="P37" s="35"/>
      <c r="Q37" s="36"/>
      <c r="R37" s="132">
        <f t="shared" si="2"/>
        <v>0</v>
      </c>
      <c r="S37" s="34"/>
      <c r="T37" s="35"/>
      <c r="U37" s="260"/>
      <c r="V37" s="261">
        <f t="shared" si="3"/>
        <v>0</v>
      </c>
      <c r="W37" s="262"/>
      <c r="X37" s="263"/>
      <c r="Y37" s="264">
        <f t="shared" si="5"/>
        <v>0</v>
      </c>
      <c r="Z37" s="265">
        <v>33</v>
      </c>
      <c r="AA37" s="133">
        <f t="shared" si="6"/>
        <v>75</v>
      </c>
      <c r="AB37" s="266" t="s">
        <v>134</v>
      </c>
    </row>
  </sheetData>
  <sheetProtection selectLockedCells="1" selectUnlockedCells="1"/>
  <mergeCells count="24">
    <mergeCell ref="S3:U4"/>
    <mergeCell ref="V3:V4"/>
    <mergeCell ref="W3:W4"/>
    <mergeCell ref="X3:X4"/>
    <mergeCell ref="Y2:Y4"/>
    <mergeCell ref="Z2:Z4"/>
    <mergeCell ref="C3:E4"/>
    <mergeCell ref="F3:F4"/>
    <mergeCell ref="G3:I4"/>
    <mergeCell ref="J3:J4"/>
    <mergeCell ref="K3:K4"/>
    <mergeCell ref="L3:L4"/>
    <mergeCell ref="O3:Q4"/>
    <mergeCell ref="R3:R4"/>
    <mergeCell ref="A1:A4"/>
    <mergeCell ref="B1:B4"/>
    <mergeCell ref="C1:N1"/>
    <mergeCell ref="O1:Y1"/>
    <mergeCell ref="AA1:AA4"/>
    <mergeCell ref="AB1:AB4"/>
    <mergeCell ref="C2:L2"/>
    <mergeCell ref="M2:M4"/>
    <mergeCell ref="N2:N4"/>
    <mergeCell ref="O2:X2"/>
  </mergeCells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0"/>
  <sheetViews>
    <sheetView tabSelected="1" workbookViewId="0">
      <selection activeCell="L25" sqref="L25"/>
    </sheetView>
  </sheetViews>
  <sheetFormatPr defaultColWidth="8.7109375" defaultRowHeight="15"/>
  <cols>
    <col min="1" max="1" width="4.140625" style="1" customWidth="1"/>
    <col min="2" max="2" width="20.5703125" style="1" customWidth="1"/>
    <col min="3" max="5" width="3.85546875" style="1" customWidth="1"/>
    <col min="6" max="6" width="4.28515625" style="1" customWidth="1"/>
    <col min="7" max="9" width="3.85546875" style="1" customWidth="1"/>
    <col min="10" max="10" width="4.5703125" style="1" customWidth="1"/>
    <col min="11" max="11" width="6.42578125" style="1" customWidth="1"/>
    <col min="12" max="12" width="8.7109375" style="1"/>
    <col min="13" max="13" width="6.42578125" style="1" customWidth="1"/>
    <col min="14" max="16" width="3.85546875" style="1" customWidth="1"/>
    <col min="17" max="17" width="4.7109375" style="1" customWidth="1"/>
    <col min="18" max="20" width="3.85546875" style="1" customWidth="1"/>
    <col min="21" max="21" width="4.5703125" style="1" customWidth="1"/>
    <col min="22" max="22" width="7.140625" style="1" customWidth="1"/>
    <col min="23" max="23" width="8.7109375" style="1"/>
    <col min="24" max="24" width="5.7109375" style="1" customWidth="1"/>
    <col min="25" max="25" width="7.28515625" style="1" customWidth="1"/>
    <col min="26" max="26" width="7.140625" style="1" customWidth="1"/>
    <col min="27" max="16384" width="8.7109375" style="1"/>
  </cols>
  <sheetData>
    <row r="1" spans="1:26" ht="12.75" customHeight="1">
      <c r="A1" s="322" t="s">
        <v>0</v>
      </c>
      <c r="B1" s="323" t="s">
        <v>93</v>
      </c>
      <c r="C1" s="324" t="s">
        <v>103</v>
      </c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5" t="s">
        <v>95</v>
      </c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294" t="s">
        <v>96</v>
      </c>
      <c r="Z1" s="294" t="s">
        <v>97</v>
      </c>
    </row>
    <row r="2" spans="1:26" ht="12.75" customHeight="1">
      <c r="A2" s="322"/>
      <c r="B2" s="323"/>
      <c r="C2" s="319" t="s">
        <v>71</v>
      </c>
      <c r="D2" s="319"/>
      <c r="E2" s="319"/>
      <c r="F2" s="320" t="s">
        <v>5</v>
      </c>
      <c r="G2" s="319" t="s">
        <v>99</v>
      </c>
      <c r="H2" s="319"/>
      <c r="I2" s="319"/>
      <c r="J2" s="320" t="s">
        <v>5</v>
      </c>
      <c r="K2" s="326" t="s">
        <v>78</v>
      </c>
      <c r="L2" s="327" t="s">
        <v>69</v>
      </c>
      <c r="M2" s="328" t="s">
        <v>102</v>
      </c>
      <c r="N2" s="319" t="s">
        <v>71</v>
      </c>
      <c r="O2" s="319"/>
      <c r="P2" s="319"/>
      <c r="Q2" s="320" t="s">
        <v>5</v>
      </c>
      <c r="R2" s="319" t="s">
        <v>99</v>
      </c>
      <c r="S2" s="319"/>
      <c r="T2" s="319"/>
      <c r="U2" s="320" t="s">
        <v>5</v>
      </c>
      <c r="V2" s="326" t="s">
        <v>78</v>
      </c>
      <c r="W2" s="327" t="s">
        <v>69</v>
      </c>
      <c r="X2" s="328" t="s">
        <v>102</v>
      </c>
      <c r="Y2" s="294"/>
      <c r="Z2" s="294"/>
    </row>
    <row r="3" spans="1:26" ht="24" customHeight="1">
      <c r="A3" s="322"/>
      <c r="B3" s="323"/>
      <c r="C3" s="319"/>
      <c r="D3" s="319"/>
      <c r="E3" s="319"/>
      <c r="F3" s="320"/>
      <c r="G3" s="319"/>
      <c r="H3" s="319"/>
      <c r="I3" s="319"/>
      <c r="J3" s="320"/>
      <c r="K3" s="326"/>
      <c r="L3" s="327"/>
      <c r="M3" s="328"/>
      <c r="N3" s="319"/>
      <c r="O3" s="319"/>
      <c r="P3" s="319"/>
      <c r="Q3" s="320"/>
      <c r="R3" s="319"/>
      <c r="S3" s="319"/>
      <c r="T3" s="319"/>
      <c r="U3" s="320"/>
      <c r="V3" s="326"/>
      <c r="W3" s="327"/>
      <c r="X3" s="328"/>
      <c r="Y3" s="294"/>
      <c r="Z3" s="294"/>
    </row>
    <row r="4" spans="1:26" ht="16.5" customHeight="1">
      <c r="A4" s="267">
        <v>1</v>
      </c>
      <c r="B4" s="268" t="s">
        <v>32</v>
      </c>
      <c r="C4" s="144">
        <v>146</v>
      </c>
      <c r="D4" s="145">
        <v>140</v>
      </c>
      <c r="E4" s="146">
        <v>137</v>
      </c>
      <c r="F4" s="269">
        <f>C4+D4+E4</f>
        <v>423</v>
      </c>
      <c r="G4" s="144">
        <v>143</v>
      </c>
      <c r="H4" s="218">
        <v>134</v>
      </c>
      <c r="I4" s="219">
        <v>126</v>
      </c>
      <c r="J4" s="237">
        <f>G4+H4+I4</f>
        <v>403</v>
      </c>
      <c r="K4" s="270">
        <v>450</v>
      </c>
      <c r="L4" s="271">
        <f t="shared" ref="L4:L20" si="0">C4+D4+E4+G4+H4+I4+K4</f>
        <v>1276</v>
      </c>
      <c r="M4" s="101">
        <v>1</v>
      </c>
      <c r="N4" s="217">
        <v>150</v>
      </c>
      <c r="O4" s="218">
        <v>137</v>
      </c>
      <c r="P4" s="219">
        <v>122</v>
      </c>
      <c r="Q4" s="60">
        <f>N4+O4+P4</f>
        <v>409</v>
      </c>
      <c r="R4" s="217">
        <v>150</v>
      </c>
      <c r="S4" s="218">
        <v>146</v>
      </c>
      <c r="T4" s="219">
        <v>128</v>
      </c>
      <c r="U4" s="60">
        <f>R4+S4+T4</f>
        <v>424</v>
      </c>
      <c r="V4" s="270">
        <v>450</v>
      </c>
      <c r="W4" s="101">
        <f t="shared" ref="W4:W20" si="1">N4+O4+P4+R4+S4+T4+V4</f>
        <v>1283</v>
      </c>
      <c r="X4" s="270">
        <v>1</v>
      </c>
      <c r="Y4" s="272">
        <f t="shared" ref="Y4:Y20" si="2">L4+W4</f>
        <v>2559</v>
      </c>
      <c r="Z4" s="272">
        <v>1</v>
      </c>
    </row>
    <row r="5" spans="1:26" ht="16.5" customHeight="1">
      <c r="A5" s="267">
        <v>2</v>
      </c>
      <c r="B5" s="268" t="s">
        <v>29</v>
      </c>
      <c r="C5" s="95">
        <v>150</v>
      </c>
      <c r="D5" s="96">
        <v>134</v>
      </c>
      <c r="E5" s="97">
        <v>132</v>
      </c>
      <c r="F5" s="273">
        <f t="shared" ref="F5:F20" si="3">C5+D5+E5</f>
        <v>416</v>
      </c>
      <c r="G5" s="95">
        <v>150</v>
      </c>
      <c r="H5" s="96">
        <v>137</v>
      </c>
      <c r="I5" s="97">
        <v>128</v>
      </c>
      <c r="J5" s="237">
        <f t="shared" ref="J5:J20" si="4">G5+H5+I5</f>
        <v>415</v>
      </c>
      <c r="K5" s="196">
        <v>420</v>
      </c>
      <c r="L5" s="274">
        <f t="shared" si="0"/>
        <v>1251</v>
      </c>
      <c r="M5" s="81">
        <v>2</v>
      </c>
      <c r="N5" s="95">
        <v>146</v>
      </c>
      <c r="O5" s="96">
        <v>132</v>
      </c>
      <c r="P5" s="97">
        <v>128</v>
      </c>
      <c r="Q5" s="101">
        <f t="shared" ref="Q5:Q20" si="5">N5+O5+P5</f>
        <v>406</v>
      </c>
      <c r="R5" s="95">
        <v>140</v>
      </c>
      <c r="S5" s="96">
        <v>130</v>
      </c>
      <c r="T5" s="97">
        <v>126</v>
      </c>
      <c r="U5" s="101">
        <f t="shared" ref="U5:U20" si="6">R5+S5+T5</f>
        <v>396</v>
      </c>
      <c r="V5" s="196">
        <v>420</v>
      </c>
      <c r="W5" s="81">
        <f t="shared" si="1"/>
        <v>1222</v>
      </c>
      <c r="X5" s="238">
        <v>2</v>
      </c>
      <c r="Y5" s="275">
        <f t="shared" si="2"/>
        <v>2473</v>
      </c>
      <c r="Z5" s="275">
        <v>2</v>
      </c>
    </row>
    <row r="6" spans="1:26" ht="16.5" customHeight="1">
      <c r="A6" s="267">
        <v>3</v>
      </c>
      <c r="B6" s="268" t="s">
        <v>86</v>
      </c>
      <c r="C6" s="21">
        <v>130</v>
      </c>
      <c r="D6" s="22">
        <v>118</v>
      </c>
      <c r="E6" s="72">
        <v>113</v>
      </c>
      <c r="F6" s="273">
        <f t="shared" si="3"/>
        <v>361</v>
      </c>
      <c r="G6" s="21">
        <v>146</v>
      </c>
      <c r="H6" s="96">
        <v>140</v>
      </c>
      <c r="I6" s="97">
        <v>132</v>
      </c>
      <c r="J6" s="237">
        <f t="shared" si="4"/>
        <v>418</v>
      </c>
      <c r="K6" s="196">
        <v>390</v>
      </c>
      <c r="L6" s="274">
        <f t="shared" si="0"/>
        <v>1169</v>
      </c>
      <c r="M6" s="274">
        <v>3</v>
      </c>
      <c r="N6" s="95">
        <v>126</v>
      </c>
      <c r="O6" s="96">
        <v>124</v>
      </c>
      <c r="P6" s="97">
        <v>113</v>
      </c>
      <c r="Q6" s="101">
        <f t="shared" si="5"/>
        <v>363</v>
      </c>
      <c r="R6" s="95">
        <v>143</v>
      </c>
      <c r="S6" s="96">
        <v>132</v>
      </c>
      <c r="T6" s="97">
        <v>122</v>
      </c>
      <c r="U6" s="101">
        <f t="shared" si="6"/>
        <v>397</v>
      </c>
      <c r="V6" s="196">
        <v>390</v>
      </c>
      <c r="W6" s="81">
        <f t="shared" si="1"/>
        <v>1150</v>
      </c>
      <c r="X6" s="238">
        <v>3</v>
      </c>
      <c r="Y6" s="275">
        <f t="shared" si="2"/>
        <v>2319</v>
      </c>
      <c r="Z6" s="275">
        <v>3</v>
      </c>
    </row>
    <row r="7" spans="1:26" ht="16.5" customHeight="1">
      <c r="A7" s="267">
        <v>4</v>
      </c>
      <c r="B7" s="268" t="s">
        <v>28</v>
      </c>
      <c r="C7" s="95">
        <v>143</v>
      </c>
      <c r="D7" s="96">
        <v>122</v>
      </c>
      <c r="E7" s="97">
        <v>115</v>
      </c>
      <c r="F7" s="273">
        <f t="shared" si="3"/>
        <v>380</v>
      </c>
      <c r="G7" s="95">
        <v>122</v>
      </c>
      <c r="H7" s="96">
        <v>112</v>
      </c>
      <c r="I7" s="97">
        <v>111</v>
      </c>
      <c r="J7" s="237">
        <f t="shared" si="4"/>
        <v>345</v>
      </c>
      <c r="K7" s="196">
        <v>360</v>
      </c>
      <c r="L7" s="274">
        <f t="shared" si="0"/>
        <v>1085</v>
      </c>
      <c r="M7" s="274">
        <v>4</v>
      </c>
      <c r="N7" s="95">
        <v>143</v>
      </c>
      <c r="O7" s="96">
        <v>140</v>
      </c>
      <c r="P7" s="97">
        <v>130</v>
      </c>
      <c r="Q7" s="101">
        <f t="shared" si="5"/>
        <v>413</v>
      </c>
      <c r="R7" s="95">
        <v>137</v>
      </c>
      <c r="S7" s="96">
        <v>134</v>
      </c>
      <c r="T7" s="97"/>
      <c r="U7" s="101">
        <f t="shared" si="6"/>
        <v>271</v>
      </c>
      <c r="V7" s="196">
        <v>330</v>
      </c>
      <c r="W7" s="81">
        <f t="shared" si="1"/>
        <v>1014</v>
      </c>
      <c r="X7" s="270">
        <v>5</v>
      </c>
      <c r="Y7" s="275">
        <f t="shared" si="2"/>
        <v>2099</v>
      </c>
      <c r="Z7" s="272">
        <v>4</v>
      </c>
    </row>
    <row r="8" spans="1:26" ht="16.5" customHeight="1">
      <c r="A8" s="267">
        <v>5</v>
      </c>
      <c r="B8" s="268" t="s">
        <v>19</v>
      </c>
      <c r="C8" s="21">
        <v>114</v>
      </c>
      <c r="D8" s="22">
        <v>110</v>
      </c>
      <c r="E8" s="72">
        <v>109</v>
      </c>
      <c r="F8" s="273">
        <f t="shared" si="3"/>
        <v>333</v>
      </c>
      <c r="G8" s="21">
        <v>120</v>
      </c>
      <c r="H8" s="22">
        <v>107</v>
      </c>
      <c r="I8" s="72">
        <v>96</v>
      </c>
      <c r="J8" s="237">
        <f t="shared" si="4"/>
        <v>323</v>
      </c>
      <c r="K8" s="238">
        <v>310</v>
      </c>
      <c r="L8" s="274">
        <f t="shared" si="0"/>
        <v>966</v>
      </c>
      <c r="M8" s="81">
        <v>6</v>
      </c>
      <c r="N8" s="21">
        <v>134</v>
      </c>
      <c r="O8" s="22">
        <v>112</v>
      </c>
      <c r="P8" s="72">
        <v>105</v>
      </c>
      <c r="Q8" s="101">
        <f t="shared" si="5"/>
        <v>351</v>
      </c>
      <c r="R8" s="21">
        <v>124</v>
      </c>
      <c r="S8" s="22">
        <v>118</v>
      </c>
      <c r="T8" s="72">
        <v>114</v>
      </c>
      <c r="U8" s="101">
        <f t="shared" si="6"/>
        <v>356</v>
      </c>
      <c r="V8" s="238">
        <v>310</v>
      </c>
      <c r="W8" s="81">
        <f t="shared" si="1"/>
        <v>1017</v>
      </c>
      <c r="X8" s="238">
        <v>4</v>
      </c>
      <c r="Y8" s="275">
        <f t="shared" si="2"/>
        <v>1983</v>
      </c>
      <c r="Z8" s="275">
        <v>5</v>
      </c>
    </row>
    <row r="9" spans="1:26" ht="16.5" customHeight="1">
      <c r="A9" s="267">
        <v>6</v>
      </c>
      <c r="B9" s="268" t="s">
        <v>21</v>
      </c>
      <c r="C9" s="95">
        <v>108</v>
      </c>
      <c r="D9" s="96">
        <v>101</v>
      </c>
      <c r="E9" s="97">
        <v>98</v>
      </c>
      <c r="F9" s="273">
        <f t="shared" si="3"/>
        <v>307</v>
      </c>
      <c r="G9" s="95">
        <v>114</v>
      </c>
      <c r="H9" s="96">
        <v>106</v>
      </c>
      <c r="I9" s="97">
        <v>101</v>
      </c>
      <c r="J9" s="237">
        <f t="shared" si="4"/>
        <v>321</v>
      </c>
      <c r="K9" s="196">
        <v>270</v>
      </c>
      <c r="L9" s="274">
        <f t="shared" si="0"/>
        <v>898</v>
      </c>
      <c r="M9" s="81">
        <v>7</v>
      </c>
      <c r="N9" s="95">
        <v>114</v>
      </c>
      <c r="O9" s="96">
        <v>103</v>
      </c>
      <c r="P9" s="97">
        <v>100</v>
      </c>
      <c r="Q9" s="101">
        <f t="shared" si="5"/>
        <v>317</v>
      </c>
      <c r="R9" s="95">
        <v>120</v>
      </c>
      <c r="S9" s="96">
        <v>111</v>
      </c>
      <c r="T9" s="97">
        <v>106</v>
      </c>
      <c r="U9" s="101">
        <f t="shared" si="6"/>
        <v>337</v>
      </c>
      <c r="V9" s="196">
        <v>360</v>
      </c>
      <c r="W9" s="81">
        <f t="shared" si="1"/>
        <v>1014</v>
      </c>
      <c r="X9" s="238">
        <v>5</v>
      </c>
      <c r="Y9" s="275">
        <f t="shared" si="2"/>
        <v>1912</v>
      </c>
      <c r="Z9" s="275">
        <v>6</v>
      </c>
    </row>
    <row r="10" spans="1:26" ht="16.5" customHeight="1">
      <c r="A10" s="267">
        <v>7</v>
      </c>
      <c r="B10" s="268" t="s">
        <v>23</v>
      </c>
      <c r="C10" s="205">
        <v>120</v>
      </c>
      <c r="D10" s="206">
        <v>112</v>
      </c>
      <c r="E10" s="72">
        <v>106</v>
      </c>
      <c r="F10" s="273">
        <f t="shared" si="3"/>
        <v>338</v>
      </c>
      <c r="G10" s="205">
        <v>130</v>
      </c>
      <c r="H10" s="206">
        <v>116</v>
      </c>
      <c r="I10" s="276">
        <v>98</v>
      </c>
      <c r="J10" s="237">
        <f t="shared" si="4"/>
        <v>344</v>
      </c>
      <c r="K10" s="208">
        <v>330</v>
      </c>
      <c r="L10" s="274">
        <f t="shared" si="0"/>
        <v>1012</v>
      </c>
      <c r="M10" s="208">
        <v>5</v>
      </c>
      <c r="N10" s="205">
        <v>111</v>
      </c>
      <c r="O10" s="206">
        <v>108</v>
      </c>
      <c r="P10" s="276">
        <v>95</v>
      </c>
      <c r="Q10" s="101">
        <f t="shared" si="5"/>
        <v>314</v>
      </c>
      <c r="R10" s="205">
        <v>105</v>
      </c>
      <c r="S10" s="206">
        <v>93</v>
      </c>
      <c r="T10" s="276">
        <v>90</v>
      </c>
      <c r="U10" s="101">
        <f t="shared" si="6"/>
        <v>288</v>
      </c>
      <c r="V10" s="208">
        <v>290</v>
      </c>
      <c r="W10" s="81">
        <f t="shared" si="1"/>
        <v>892</v>
      </c>
      <c r="X10" s="208">
        <v>7</v>
      </c>
      <c r="Y10" s="275">
        <f t="shared" si="2"/>
        <v>1904</v>
      </c>
      <c r="Z10" s="272">
        <v>7</v>
      </c>
    </row>
    <row r="11" spans="1:26" ht="16.5" customHeight="1">
      <c r="A11" s="267">
        <v>8</v>
      </c>
      <c r="B11" s="268" t="s">
        <v>31</v>
      </c>
      <c r="C11" s="95">
        <v>111</v>
      </c>
      <c r="D11" s="96">
        <v>105</v>
      </c>
      <c r="E11" s="97">
        <v>94</v>
      </c>
      <c r="F11" s="273">
        <f t="shared" si="3"/>
        <v>310</v>
      </c>
      <c r="G11" s="95">
        <v>115</v>
      </c>
      <c r="H11" s="96">
        <v>88</v>
      </c>
      <c r="I11" s="97">
        <v>82</v>
      </c>
      <c r="J11" s="237">
        <f t="shared" si="4"/>
        <v>285</v>
      </c>
      <c r="K11" s="196">
        <v>290</v>
      </c>
      <c r="L11" s="274">
        <f t="shared" si="0"/>
        <v>885</v>
      </c>
      <c r="M11" s="277">
        <v>8</v>
      </c>
      <c r="N11" s="95">
        <v>102</v>
      </c>
      <c r="O11" s="96">
        <v>90</v>
      </c>
      <c r="P11" s="97">
        <v>89</v>
      </c>
      <c r="Q11" s="101">
        <f t="shared" si="5"/>
        <v>281</v>
      </c>
      <c r="R11" s="95">
        <v>96</v>
      </c>
      <c r="S11" s="96">
        <v>95</v>
      </c>
      <c r="T11" s="97">
        <v>94</v>
      </c>
      <c r="U11" s="101">
        <f t="shared" si="6"/>
        <v>285</v>
      </c>
      <c r="V11" s="196">
        <v>270</v>
      </c>
      <c r="W11" s="81">
        <f t="shared" si="1"/>
        <v>836</v>
      </c>
      <c r="X11" s="238">
        <v>8</v>
      </c>
      <c r="Y11" s="275">
        <f t="shared" si="2"/>
        <v>1721</v>
      </c>
      <c r="Z11" s="275">
        <v>8</v>
      </c>
    </row>
    <row r="12" spans="1:26" ht="16.5" customHeight="1">
      <c r="A12" s="267">
        <v>9</v>
      </c>
      <c r="B12" s="268" t="s">
        <v>25</v>
      </c>
      <c r="C12" s="205">
        <v>116</v>
      </c>
      <c r="D12" s="206">
        <v>92</v>
      </c>
      <c r="E12" s="72">
        <v>87</v>
      </c>
      <c r="F12" s="273">
        <f t="shared" si="3"/>
        <v>295</v>
      </c>
      <c r="G12" s="205">
        <v>110</v>
      </c>
      <c r="H12" s="206">
        <v>75</v>
      </c>
      <c r="I12" s="276"/>
      <c r="J12" s="237">
        <f t="shared" si="4"/>
        <v>185</v>
      </c>
      <c r="K12" s="208">
        <v>220</v>
      </c>
      <c r="L12" s="274">
        <f t="shared" si="0"/>
        <v>700</v>
      </c>
      <c r="M12" s="208">
        <v>12</v>
      </c>
      <c r="N12" s="205">
        <v>116</v>
      </c>
      <c r="O12" s="206">
        <v>96</v>
      </c>
      <c r="P12" s="276">
        <v>80</v>
      </c>
      <c r="Q12" s="101">
        <f t="shared" si="5"/>
        <v>292</v>
      </c>
      <c r="R12" s="205">
        <v>97</v>
      </c>
      <c r="S12" s="206">
        <v>86</v>
      </c>
      <c r="T12" s="276">
        <v>82</v>
      </c>
      <c r="U12" s="101">
        <f t="shared" si="6"/>
        <v>265</v>
      </c>
      <c r="V12" s="208">
        <v>250</v>
      </c>
      <c r="W12" s="81">
        <f t="shared" si="1"/>
        <v>807</v>
      </c>
      <c r="X12" s="208">
        <v>9</v>
      </c>
      <c r="Y12" s="275">
        <f t="shared" si="2"/>
        <v>1507</v>
      </c>
      <c r="Z12" s="275">
        <v>9</v>
      </c>
    </row>
    <row r="13" spans="1:26" ht="16.5" customHeight="1">
      <c r="A13" s="267">
        <v>10</v>
      </c>
      <c r="B13" s="268" t="s">
        <v>41</v>
      </c>
      <c r="C13" s="205">
        <v>84</v>
      </c>
      <c r="D13" s="206">
        <v>76</v>
      </c>
      <c r="E13" s="72">
        <v>68</v>
      </c>
      <c r="F13" s="273">
        <f t="shared" si="3"/>
        <v>228</v>
      </c>
      <c r="G13" s="205">
        <v>105</v>
      </c>
      <c r="H13" s="206">
        <v>90</v>
      </c>
      <c r="I13" s="276">
        <v>74</v>
      </c>
      <c r="J13" s="237">
        <f t="shared" si="4"/>
        <v>269</v>
      </c>
      <c r="K13" s="208">
        <v>230</v>
      </c>
      <c r="L13" s="274">
        <f t="shared" si="0"/>
        <v>727</v>
      </c>
      <c r="M13" s="208">
        <v>10</v>
      </c>
      <c r="N13" s="205">
        <v>85</v>
      </c>
      <c r="O13" s="206">
        <v>83</v>
      </c>
      <c r="P13" s="276">
        <v>79</v>
      </c>
      <c r="Q13" s="101">
        <f t="shared" si="5"/>
        <v>247</v>
      </c>
      <c r="R13" s="205">
        <v>108</v>
      </c>
      <c r="S13" s="206">
        <v>80</v>
      </c>
      <c r="T13" s="276">
        <v>78</v>
      </c>
      <c r="U13" s="101">
        <f t="shared" si="6"/>
        <v>266</v>
      </c>
      <c r="V13" s="208">
        <v>220</v>
      </c>
      <c r="W13" s="81">
        <f t="shared" si="1"/>
        <v>733</v>
      </c>
      <c r="X13" s="208">
        <v>11</v>
      </c>
      <c r="Y13" s="275">
        <f t="shared" si="2"/>
        <v>1460</v>
      </c>
      <c r="Z13" s="272">
        <v>10</v>
      </c>
    </row>
    <row r="14" spans="1:26" ht="16.5" customHeight="1">
      <c r="A14" s="267">
        <v>11</v>
      </c>
      <c r="B14" s="268" t="s">
        <v>45</v>
      </c>
      <c r="C14" s="13">
        <v>85</v>
      </c>
      <c r="D14" s="11">
        <v>83</v>
      </c>
      <c r="E14" s="112">
        <v>81</v>
      </c>
      <c r="F14" s="273">
        <f t="shared" si="3"/>
        <v>249</v>
      </c>
      <c r="G14" s="13">
        <v>87</v>
      </c>
      <c r="H14" s="96">
        <v>85</v>
      </c>
      <c r="I14" s="97">
        <v>81</v>
      </c>
      <c r="J14" s="237">
        <f t="shared" si="4"/>
        <v>253</v>
      </c>
      <c r="K14" s="196">
        <v>200</v>
      </c>
      <c r="L14" s="274">
        <f t="shared" si="0"/>
        <v>702</v>
      </c>
      <c r="M14" s="274">
        <v>11</v>
      </c>
      <c r="N14" s="95">
        <v>93</v>
      </c>
      <c r="O14" s="96">
        <v>88</v>
      </c>
      <c r="P14" s="97">
        <v>75</v>
      </c>
      <c r="Q14" s="101">
        <f t="shared" si="5"/>
        <v>256</v>
      </c>
      <c r="R14" s="95">
        <v>102</v>
      </c>
      <c r="S14" s="96">
        <v>84</v>
      </c>
      <c r="T14" s="97">
        <v>79</v>
      </c>
      <c r="U14" s="101">
        <f t="shared" si="6"/>
        <v>265</v>
      </c>
      <c r="V14" s="196">
        <v>230</v>
      </c>
      <c r="W14" s="81">
        <f t="shared" si="1"/>
        <v>751</v>
      </c>
      <c r="X14" s="238">
        <v>10</v>
      </c>
      <c r="Y14" s="275">
        <f t="shared" si="2"/>
        <v>1453</v>
      </c>
      <c r="Z14" s="275">
        <v>11</v>
      </c>
    </row>
    <row r="15" spans="1:26" ht="16.5" customHeight="1">
      <c r="A15" s="267">
        <v>12</v>
      </c>
      <c r="B15" s="268" t="s">
        <v>40</v>
      </c>
      <c r="C15" s="95">
        <v>100</v>
      </c>
      <c r="D15" s="96">
        <v>95</v>
      </c>
      <c r="E15" s="97">
        <v>91</v>
      </c>
      <c r="F15" s="273">
        <f t="shared" si="3"/>
        <v>286</v>
      </c>
      <c r="G15" s="95">
        <v>118</v>
      </c>
      <c r="H15" s="96">
        <v>104</v>
      </c>
      <c r="I15" s="97">
        <v>97</v>
      </c>
      <c r="J15" s="237">
        <f t="shared" si="4"/>
        <v>319</v>
      </c>
      <c r="K15" s="196">
        <v>250</v>
      </c>
      <c r="L15" s="274">
        <f t="shared" si="0"/>
        <v>855</v>
      </c>
      <c r="M15" s="274">
        <v>9</v>
      </c>
      <c r="N15" s="95">
        <v>98</v>
      </c>
      <c r="O15" s="96">
        <v>91</v>
      </c>
      <c r="P15" s="97">
        <v>86</v>
      </c>
      <c r="Q15" s="101">
        <f t="shared" si="5"/>
        <v>275</v>
      </c>
      <c r="R15" s="95">
        <v>99</v>
      </c>
      <c r="S15" s="96">
        <v>91</v>
      </c>
      <c r="T15" s="97"/>
      <c r="U15" s="101">
        <f t="shared" si="6"/>
        <v>190</v>
      </c>
      <c r="V15" s="196"/>
      <c r="W15" s="81">
        <f t="shared" si="1"/>
        <v>465</v>
      </c>
      <c r="X15" s="238">
        <v>12</v>
      </c>
      <c r="Y15" s="275">
        <f t="shared" si="2"/>
        <v>1320</v>
      </c>
      <c r="Z15" s="275">
        <v>12</v>
      </c>
    </row>
    <row r="16" spans="1:26">
      <c r="A16" s="267">
        <v>13</v>
      </c>
      <c r="B16" s="268" t="s">
        <v>37</v>
      </c>
      <c r="C16" s="205">
        <v>97</v>
      </c>
      <c r="D16" s="206">
        <v>90</v>
      </c>
      <c r="E16" s="72">
        <v>71</v>
      </c>
      <c r="F16" s="273">
        <f t="shared" si="3"/>
        <v>258</v>
      </c>
      <c r="G16" s="205">
        <v>84</v>
      </c>
      <c r="H16" s="206">
        <v>69</v>
      </c>
      <c r="I16" s="276"/>
      <c r="J16" s="237">
        <f t="shared" si="4"/>
        <v>153</v>
      </c>
      <c r="K16" s="208">
        <v>210</v>
      </c>
      <c r="L16" s="274">
        <f t="shared" si="0"/>
        <v>621</v>
      </c>
      <c r="M16" s="208">
        <v>14</v>
      </c>
      <c r="N16" s="205">
        <v>92</v>
      </c>
      <c r="O16" s="206">
        <v>87</v>
      </c>
      <c r="P16" s="276"/>
      <c r="Q16" s="101">
        <f t="shared" si="5"/>
        <v>179</v>
      </c>
      <c r="R16" s="205">
        <v>107</v>
      </c>
      <c r="S16" s="206">
        <v>87</v>
      </c>
      <c r="T16" s="276"/>
      <c r="U16" s="101">
        <f t="shared" si="6"/>
        <v>194</v>
      </c>
      <c r="V16" s="208"/>
      <c r="W16" s="81">
        <f t="shared" si="1"/>
        <v>373</v>
      </c>
      <c r="X16" s="208">
        <v>13</v>
      </c>
      <c r="Y16" s="275">
        <f t="shared" si="2"/>
        <v>994</v>
      </c>
      <c r="Z16" s="272">
        <v>13</v>
      </c>
    </row>
    <row r="17" spans="1:26">
      <c r="A17" s="267">
        <v>14</v>
      </c>
      <c r="B17" s="268" t="s">
        <v>51</v>
      </c>
      <c r="C17" s="13">
        <v>107</v>
      </c>
      <c r="D17" s="11">
        <v>79</v>
      </c>
      <c r="E17" s="112">
        <v>69</v>
      </c>
      <c r="F17" s="273">
        <f t="shared" si="3"/>
        <v>255</v>
      </c>
      <c r="G17" s="13">
        <v>77</v>
      </c>
      <c r="H17" s="89">
        <v>76</v>
      </c>
      <c r="I17" s="90">
        <v>68</v>
      </c>
      <c r="J17" s="237">
        <f t="shared" si="4"/>
        <v>221</v>
      </c>
      <c r="K17" s="203">
        <v>190</v>
      </c>
      <c r="L17" s="274">
        <f t="shared" si="0"/>
        <v>666</v>
      </c>
      <c r="M17" s="274">
        <v>13</v>
      </c>
      <c r="N17" s="88">
        <v>77</v>
      </c>
      <c r="O17" s="89"/>
      <c r="P17" s="90"/>
      <c r="Q17" s="101">
        <f t="shared" si="5"/>
        <v>77</v>
      </c>
      <c r="R17" s="88">
        <v>76</v>
      </c>
      <c r="S17" s="89"/>
      <c r="T17" s="90"/>
      <c r="U17" s="101">
        <f t="shared" si="6"/>
        <v>76</v>
      </c>
      <c r="V17" s="203"/>
      <c r="W17" s="81">
        <f t="shared" si="1"/>
        <v>153</v>
      </c>
      <c r="X17" s="238">
        <v>16</v>
      </c>
      <c r="Y17" s="275">
        <f t="shared" si="2"/>
        <v>819</v>
      </c>
      <c r="Z17" s="275">
        <v>14</v>
      </c>
    </row>
    <row r="18" spans="1:26">
      <c r="A18" s="267">
        <v>15</v>
      </c>
      <c r="B18" s="268" t="s">
        <v>34</v>
      </c>
      <c r="C18" s="205">
        <v>78</v>
      </c>
      <c r="D18" s="206">
        <v>73</v>
      </c>
      <c r="E18" s="276"/>
      <c r="F18" s="273">
        <f t="shared" si="3"/>
        <v>151</v>
      </c>
      <c r="G18" s="205">
        <v>83</v>
      </c>
      <c r="H18" s="206">
        <v>71</v>
      </c>
      <c r="I18" s="276"/>
      <c r="J18" s="237">
        <f t="shared" si="4"/>
        <v>154</v>
      </c>
      <c r="K18" s="208"/>
      <c r="L18" s="274">
        <f t="shared" si="0"/>
        <v>305</v>
      </c>
      <c r="M18" s="208">
        <v>15</v>
      </c>
      <c r="N18" s="205">
        <v>106</v>
      </c>
      <c r="O18" s="206"/>
      <c r="P18" s="276"/>
      <c r="Q18" s="101">
        <f t="shared" si="5"/>
        <v>106</v>
      </c>
      <c r="R18" s="205">
        <v>115</v>
      </c>
      <c r="S18" s="206"/>
      <c r="T18" s="276"/>
      <c r="U18" s="101">
        <f t="shared" si="6"/>
        <v>115</v>
      </c>
      <c r="V18" s="208"/>
      <c r="W18" s="81">
        <f t="shared" si="1"/>
        <v>221</v>
      </c>
      <c r="X18" s="208">
        <v>14</v>
      </c>
      <c r="Y18" s="275">
        <f t="shared" si="2"/>
        <v>526</v>
      </c>
      <c r="Z18" s="275">
        <v>15</v>
      </c>
    </row>
    <row r="19" spans="1:26">
      <c r="A19" s="267">
        <v>16</v>
      </c>
      <c r="B19" s="268" t="s">
        <v>58</v>
      </c>
      <c r="C19" s="13">
        <v>80</v>
      </c>
      <c r="D19" s="11"/>
      <c r="E19" s="112"/>
      <c r="F19" s="273">
        <f t="shared" si="3"/>
        <v>80</v>
      </c>
      <c r="G19" s="13">
        <v>102</v>
      </c>
      <c r="H19" s="96"/>
      <c r="I19" s="97"/>
      <c r="J19" s="237">
        <f t="shared" si="4"/>
        <v>102</v>
      </c>
      <c r="K19" s="196"/>
      <c r="L19" s="274">
        <f t="shared" si="0"/>
        <v>182</v>
      </c>
      <c r="M19" s="81">
        <v>16</v>
      </c>
      <c r="N19" s="95"/>
      <c r="O19" s="96"/>
      <c r="P19" s="97"/>
      <c r="Q19" s="101">
        <f t="shared" si="5"/>
        <v>0</v>
      </c>
      <c r="R19" s="95"/>
      <c r="S19" s="96"/>
      <c r="T19" s="97"/>
      <c r="U19" s="101">
        <f t="shared" si="6"/>
        <v>0</v>
      </c>
      <c r="V19" s="196"/>
      <c r="W19" s="81">
        <f t="shared" si="1"/>
        <v>0</v>
      </c>
      <c r="X19" s="238">
        <v>17</v>
      </c>
      <c r="Y19" s="275">
        <f t="shared" si="2"/>
        <v>182</v>
      </c>
      <c r="Z19" s="272">
        <v>16</v>
      </c>
    </row>
    <row r="20" spans="1:26">
      <c r="A20" s="267">
        <v>17</v>
      </c>
      <c r="B20" s="278" t="s">
        <v>22</v>
      </c>
      <c r="C20" s="125"/>
      <c r="D20" s="122"/>
      <c r="E20" s="123"/>
      <c r="F20" s="279">
        <f t="shared" si="3"/>
        <v>0</v>
      </c>
      <c r="G20" s="125"/>
      <c r="H20" s="122"/>
      <c r="I20" s="123"/>
      <c r="J20" s="237">
        <f t="shared" si="4"/>
        <v>0</v>
      </c>
      <c r="K20" s="211"/>
      <c r="L20" s="280">
        <f t="shared" si="0"/>
        <v>0</v>
      </c>
      <c r="M20" s="281">
        <v>17</v>
      </c>
      <c r="N20" s="125">
        <v>76</v>
      </c>
      <c r="O20" s="122"/>
      <c r="P20" s="123"/>
      <c r="Q20" s="132">
        <f t="shared" si="5"/>
        <v>76</v>
      </c>
      <c r="R20" s="125">
        <v>104</v>
      </c>
      <c r="S20" s="122"/>
      <c r="T20" s="123"/>
      <c r="U20" s="132">
        <f t="shared" si="6"/>
        <v>104</v>
      </c>
      <c r="V20" s="211"/>
      <c r="W20" s="281">
        <f t="shared" si="1"/>
        <v>180</v>
      </c>
      <c r="X20" s="262">
        <v>15</v>
      </c>
      <c r="Y20" s="282">
        <f t="shared" si="2"/>
        <v>180</v>
      </c>
      <c r="Z20" s="275">
        <v>17</v>
      </c>
    </row>
  </sheetData>
  <sheetProtection selectLockedCells="1" selectUnlockedCells="1"/>
  <mergeCells count="20">
    <mergeCell ref="U2:U3"/>
    <mergeCell ref="V2:V3"/>
    <mergeCell ref="W2:W3"/>
    <mergeCell ref="X2:X3"/>
    <mergeCell ref="K2:K3"/>
    <mergeCell ref="L2:L3"/>
    <mergeCell ref="M2:M3"/>
    <mergeCell ref="N2:P3"/>
    <mergeCell ref="Q2:Q3"/>
    <mergeCell ref="R2:T3"/>
    <mergeCell ref="A1:A3"/>
    <mergeCell ref="B1:B3"/>
    <mergeCell ref="C1:M1"/>
    <mergeCell ref="N1:X1"/>
    <mergeCell ref="Y1:Y3"/>
    <mergeCell ref="Z1:Z3"/>
    <mergeCell ref="C2:E3"/>
    <mergeCell ref="F2:F3"/>
    <mergeCell ref="G2:I3"/>
    <mergeCell ref="J2:J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общекомандный </vt:lpstr>
      <vt:lpstr>мужчины, женщины</vt:lpstr>
      <vt:lpstr>юниоры, юноирки</vt:lpstr>
      <vt:lpstr>18-19 лет</vt:lpstr>
      <vt:lpstr>16-17 лет</vt:lpstr>
      <vt:lpstr>14-15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Dvizova</cp:lastModifiedBy>
  <dcterms:created xsi:type="dcterms:W3CDTF">2016-04-20T07:50:17Z</dcterms:created>
  <dcterms:modified xsi:type="dcterms:W3CDTF">2016-04-20T07:50:17Z</dcterms:modified>
</cp:coreProperties>
</file>